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4\12\@考核数据\市州\"/>
    </mc:Choice>
  </mc:AlternateContent>
  <xr:revisionPtr revIDLastSave="0" documentId="13_ncr:1_{29ADEAF2-1E30-46DF-B535-CFFAC57BBBC7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运行表" sheetId="7" r:id="rId1"/>
    <sheet name="入网率" sheetId="2" r:id="rId2"/>
    <sheet name="上线率" sheetId="3" r:id="rId3"/>
    <sheet name="数据合格率" sheetId="4" r:id="rId4"/>
    <sheet name="轨迹完整率" sheetId="1" r:id="rId5"/>
    <sheet name="漂移率" sheetId="25" r:id="rId6"/>
    <sheet name="两客一危未上线车辆明细" sheetId="9" r:id="rId7"/>
    <sheet name="两客一危连续两月未上线车辆明细" sheetId="18" r:id="rId8"/>
    <sheet name="两客一危轨迹完整率低于80%车辆明细" sheetId="8" r:id="rId9"/>
    <sheet name="两客一危高速通行次数" sheetId="26" r:id="rId10"/>
    <sheet name="两客一危高速公路通行明细" sheetId="14" r:id="rId11"/>
  </sheets>
  <definedNames>
    <definedName name="_xlnm._FilterDatabase" localSheetId="4" hidden="1">轨迹完整率!$A$4:$L$26</definedName>
    <definedName name="_xlnm._FilterDatabase" localSheetId="10" hidden="1">两客一危高速公路通行明细!$B$3:$K$45</definedName>
    <definedName name="_xlnm._FilterDatabase" localSheetId="8" hidden="1">'两客一危轨迹完整率低于80%车辆明细'!$A$3:$K$169</definedName>
    <definedName name="_xlnm._FilterDatabase" localSheetId="7" hidden="1">两客一危连续两月未上线车辆明细!$A$3:$H$31</definedName>
    <definedName name="_xlnm._FilterDatabase" localSheetId="6" hidden="1">两客一危未上线车辆明细!$A$3:$H$153</definedName>
    <definedName name="_xlnm._FilterDatabase" localSheetId="5" hidden="1">漂移率!$A$3:$H$25</definedName>
    <definedName name="_xlnm._FilterDatabase" localSheetId="1" hidden="1">入网率!$B$5:$K$25</definedName>
    <definedName name="_xlnm._FilterDatabase" localSheetId="2" hidden="1">上线率!$A$4:$L$26</definedName>
    <definedName name="_xlnm._FilterDatabase" localSheetId="0" hidden="1">市州月运行表!$A$3:$N$25</definedName>
    <definedName name="_xlnm._FilterDatabase" localSheetId="3" hidden="1">数据合格率!$A$4:$N$26</definedName>
    <definedName name="_xlnm.Print_Titles" localSheetId="4">轨迹完整率!$3:$4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4" l="1"/>
  <c r="A47" i="14"/>
  <c r="A48" i="14"/>
  <c r="A49" i="14"/>
  <c r="A32" i="18" l="1"/>
  <c r="A33" i="18"/>
  <c r="A34" i="18"/>
  <c r="A35" i="18"/>
  <c r="A101" i="9" l="1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2" i="26" l="1"/>
  <c r="A11" i="26"/>
  <c r="A10" i="26"/>
  <c r="A9" i="26"/>
  <c r="A8" i="26"/>
  <c r="A7" i="26"/>
  <c r="A6" i="26"/>
  <c r="A5" i="26"/>
  <c r="A4" i="26"/>
  <c r="L25" i="7" l="1"/>
  <c r="J25" i="7"/>
  <c r="A99" i="9" l="1"/>
  <c r="A100" i="9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146" i="8"/>
  <c r="A145" i="8"/>
  <c r="A56" i="8"/>
  <c r="A55" i="8"/>
  <c r="A144" i="8"/>
  <c r="A143" i="8"/>
  <c r="A142" i="8"/>
  <c r="A141" i="8"/>
  <c r="A140" i="8"/>
  <c r="A139" i="8"/>
  <c r="A138" i="8"/>
  <c r="A137" i="8"/>
  <c r="A136" i="8"/>
  <c r="A54" i="8"/>
  <c r="A53" i="8"/>
  <c r="A135" i="8"/>
  <c r="A134" i="8"/>
  <c r="A133" i="8"/>
  <c r="A52" i="8"/>
  <c r="A132" i="8"/>
  <c r="A131" i="8"/>
  <c r="A51" i="8"/>
  <c r="A50" i="8"/>
  <c r="A49" i="8"/>
  <c r="A130" i="8"/>
  <c r="A129" i="8"/>
  <c r="A128" i="8"/>
  <c r="A48" i="8"/>
  <c r="A47" i="8"/>
  <c r="A127" i="8"/>
  <c r="A126" i="8"/>
  <c r="A125" i="8"/>
  <c r="A124" i="8"/>
  <c r="A123" i="8"/>
  <c r="A46" i="8"/>
  <c r="A122" i="8"/>
  <c r="A45" i="8"/>
  <c r="A121" i="8"/>
  <c r="A120" i="8"/>
  <c r="A119" i="8"/>
  <c r="A118" i="8"/>
  <c r="A117" i="8"/>
  <c r="A116" i="8"/>
  <c r="A44" i="8"/>
  <c r="A43" i="8"/>
  <c r="A115" i="8"/>
  <c r="A42" i="8"/>
  <c r="A114" i="8"/>
  <c r="A41" i="8"/>
  <c r="A40" i="8"/>
  <c r="A113" i="8"/>
  <c r="A112" i="8"/>
  <c r="A39" i="8"/>
  <c r="A38" i="8"/>
  <c r="A111" i="8"/>
  <c r="A110" i="8"/>
  <c r="A109" i="8"/>
  <c r="A108" i="8"/>
  <c r="A107" i="8"/>
  <c r="A106" i="8"/>
  <c r="A105" i="8"/>
  <c r="A104" i="8"/>
  <c r="A37" i="8"/>
  <c r="A103" i="8"/>
  <c r="A36" i="8"/>
  <c r="A35" i="8"/>
  <c r="A34" i="8"/>
  <c r="A33" i="8"/>
  <c r="A102" i="8"/>
  <c r="A101" i="8"/>
  <c r="A32" i="8"/>
  <c r="A100" i="8"/>
  <c r="A31" i="8"/>
  <c r="A99" i="8"/>
  <c r="A30" i="8"/>
  <c r="A98" i="8"/>
  <c r="A97" i="8"/>
  <c r="A29" i="8"/>
  <c r="A96" i="8"/>
  <c r="A95" i="8"/>
  <c r="A94" i="8"/>
  <c r="A28" i="8"/>
  <c r="A93" i="8"/>
  <c r="A92" i="8"/>
  <c r="A27" i="8"/>
  <c r="A91" i="8"/>
  <c r="A26" i="8"/>
  <c r="A90" i="8"/>
  <c r="A25" i="8"/>
  <c r="A89" i="8"/>
  <c r="A24" i="8"/>
  <c r="A23" i="8"/>
  <c r="A88" i="8"/>
  <c r="A87" i="8"/>
  <c r="A22" i="8"/>
  <c r="A86" i="8"/>
  <c r="A85" i="8"/>
  <c r="A21" i="8"/>
  <c r="A20" i="8"/>
  <c r="A84" i="8"/>
  <c r="A83" i="8"/>
  <c r="A82" i="8"/>
  <c r="A81" i="8"/>
  <c r="A80" i="8"/>
  <c r="A19" i="8"/>
  <c r="A18" i="8"/>
  <c r="A17" i="8"/>
  <c r="A79" i="8"/>
  <c r="A16" i="8"/>
  <c r="A78" i="8"/>
  <c r="A15" i="8"/>
  <c r="A77" i="8"/>
  <c r="A14" i="8"/>
  <c r="A76" i="8"/>
  <c r="A75" i="8"/>
  <c r="A74" i="8"/>
  <c r="A73" i="8"/>
  <c r="A72" i="8"/>
  <c r="A71" i="8"/>
  <c r="A13" i="8"/>
  <c r="A12" i="8"/>
  <c r="A70" i="8"/>
  <c r="A11" i="8"/>
  <c r="A10" i="8"/>
  <c r="A69" i="8"/>
  <c r="A9" i="8"/>
  <c r="A8" i="8"/>
  <c r="A68" i="8"/>
  <c r="A67" i="8"/>
  <c r="A66" i="8"/>
  <c r="A65" i="8"/>
  <c r="A64" i="8"/>
  <c r="A63" i="8"/>
  <c r="A7" i="8"/>
  <c r="A62" i="8"/>
  <c r="A61" i="8"/>
  <c r="A60" i="8"/>
  <c r="A6" i="8"/>
  <c r="A59" i="8"/>
  <c r="A5" i="8"/>
  <c r="A58" i="8"/>
  <c r="A57" i="8"/>
  <c r="A4" i="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G25" i="7"/>
  <c r="D25" i="7"/>
  <c r="C25" i="7"/>
  <c r="H25" i="7" l="1"/>
</calcChain>
</file>

<file path=xl/sharedStrings.xml><?xml version="1.0" encoding="utf-8"?>
<sst xmlns="http://schemas.openxmlformats.org/spreadsheetml/2006/main" count="2687" uniqueCount="635">
  <si>
    <t>附件1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</si>
  <si>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</si>
  <si>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</si>
  <si>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</si>
  <si>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</si>
  <si>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</si>
  <si>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</si>
  <si>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</si>
  <si>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</si>
  <si>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</si>
  <si>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</si>
  <si>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</si>
  <si>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</si>
  <si>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</si>
  <si>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2</t>
    </r>
  </si>
  <si>
    <t>序号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</si>
  <si>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</si>
  <si>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</si>
  <si>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</si>
  <si>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</si>
  <si>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</si>
  <si>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</si>
  <si>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</si>
  <si>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</t>
  </si>
  <si>
    <t>应上线车辆总数</t>
  </si>
  <si>
    <t>已上线车辆总数</t>
  </si>
  <si>
    <t>车辆上线占比（%）</t>
  </si>
  <si>
    <t>已上线</t>
  </si>
  <si>
    <t>上线占比（%）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</si>
  <si>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4</t>
    </r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</si>
  <si>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</si>
  <si>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</si>
  <si>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</si>
  <si>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</si>
  <si>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</si>
  <si>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</si>
  <si>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</si>
  <si>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</si>
  <si>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</si>
  <si>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</si>
  <si>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</si>
  <si>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</si>
  <si>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</t>
  </si>
  <si>
    <t>轨迹总里程（千米）</t>
  </si>
  <si>
    <t>轨迹完整里程（千米）</t>
  </si>
  <si>
    <t>轨迹完整率</t>
  </si>
  <si>
    <t>危险品运输车</t>
  </si>
  <si>
    <r>
      <rPr>
        <sz val="10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</si>
  <si>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市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州</t>
    </r>
    <r>
      <rPr>
        <sz val="10"/>
        <rFont val="Times New Roman"/>
        <family val="1"/>
      </rPr>
      <t>)</t>
    </r>
  </si>
  <si>
    <r>
      <rPr>
        <sz val="10"/>
        <rFont val="黑体"/>
        <family val="3"/>
        <charset val="134"/>
      </rPr>
      <t>车牌号</t>
    </r>
  </si>
  <si>
    <r>
      <rPr>
        <sz val="10"/>
        <rFont val="黑体"/>
        <family val="3"/>
        <charset val="134"/>
      </rPr>
      <t>车牌颜色</t>
    </r>
  </si>
  <si>
    <r>
      <rPr>
        <sz val="10"/>
        <rFont val="黑体"/>
        <family val="3"/>
        <charset val="134"/>
      </rPr>
      <t>企业名称</t>
    </r>
  </si>
  <si>
    <r>
      <rPr>
        <sz val="10"/>
        <rFont val="黑体"/>
        <family val="3"/>
        <charset val="134"/>
      </rPr>
      <t>车辆类型</t>
    </r>
  </si>
  <si>
    <r>
      <rPr>
        <sz val="10"/>
        <rFont val="黑体"/>
        <family val="3"/>
        <charset val="134"/>
      </rPr>
      <t>接入平台</t>
    </r>
  </si>
  <si>
    <t>车牌号</t>
  </si>
  <si>
    <t>车牌颜色</t>
  </si>
  <si>
    <t>企业名称</t>
  </si>
  <si>
    <t>车辆类型</t>
  </si>
  <si>
    <t>接入平台</t>
  </si>
  <si>
    <t>GPS最后一次定位</t>
  </si>
  <si>
    <r>
      <rPr>
        <sz val="10"/>
        <rFont val="黑体"/>
        <family val="3"/>
        <charset val="134"/>
      </rPr>
      <t>轨迹完整里程（千米）</t>
    </r>
  </si>
  <si>
    <r>
      <rPr>
        <sz val="10"/>
        <rFont val="黑体"/>
        <family val="3"/>
        <charset val="134"/>
      </rPr>
      <t>总里程（千米）</t>
    </r>
  </si>
  <si>
    <r>
      <rPr>
        <sz val="10"/>
        <rFont val="黑体"/>
        <family val="3"/>
        <charset val="134"/>
      </rPr>
      <t>轨迹完整率</t>
    </r>
  </si>
  <si>
    <r>
      <rPr>
        <sz val="10"/>
        <color theme="1"/>
        <rFont val="黑体"/>
        <family val="3"/>
        <charset val="134"/>
      </rPr>
      <t>车牌号</t>
    </r>
  </si>
  <si>
    <r>
      <rPr>
        <sz val="10"/>
        <color theme="1"/>
        <rFont val="黑体"/>
        <family val="3"/>
        <charset val="134"/>
      </rPr>
      <t>车牌颜色</t>
    </r>
  </si>
  <si>
    <r>
      <rPr>
        <sz val="10"/>
        <color theme="1"/>
        <rFont val="黑体"/>
        <family val="3"/>
        <charset val="134"/>
      </rPr>
      <t>通行次数</t>
    </r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</si>
  <si>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</si>
  <si>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入口收费站名称</t>
    </r>
  </si>
  <si>
    <r>
      <rPr>
        <sz val="10"/>
        <color theme="1"/>
        <rFont val="黑体"/>
        <family val="3"/>
        <charset val="134"/>
      </rPr>
      <t>入口时间</t>
    </r>
  </si>
  <si>
    <r>
      <rPr>
        <sz val="10"/>
        <color theme="1"/>
        <rFont val="黑体"/>
        <family val="3"/>
        <charset val="134"/>
      </rPr>
      <t>出口收费站名称</t>
    </r>
  </si>
  <si>
    <r>
      <rPr>
        <sz val="10"/>
        <color theme="1"/>
        <rFont val="黑体"/>
        <family val="3"/>
        <charset val="134"/>
      </rPr>
      <t>出口时间</t>
    </r>
  </si>
  <si>
    <r>
      <rPr>
        <sz val="10"/>
        <color theme="1"/>
        <rFont val="黑体"/>
        <family val="3"/>
        <charset val="134"/>
      </rPr>
      <t>所属服务商</t>
    </r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</si>
  <si>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</si>
  <si>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</si>
  <si>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</si>
  <si>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</si>
  <si>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</si>
  <si>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</si>
  <si>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</si>
  <si>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</si>
  <si>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</si>
  <si>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</si>
  <si>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</si>
  <si>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</si>
  <si>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</si>
  <si>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</si>
  <si>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</si>
  <si>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</si>
  <si>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</si>
  <si>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</si>
  <si>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</si>
  <si>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甘孜州</t>
  </si>
  <si>
    <t>凉山州</t>
  </si>
  <si>
    <t>四川省</t>
  </si>
  <si>
    <t>黄色</t>
  </si>
  <si>
    <t>兆益卫星定位监控系统</t>
  </si>
  <si>
    <t>网阔企业平台</t>
  </si>
  <si>
    <t>成都市汽车运输(集团)公司</t>
  </si>
  <si>
    <t>危险品货运</t>
  </si>
  <si>
    <t>中卫北斗云信息服务平台</t>
  </si>
  <si>
    <t>成都畅达包车客运有限责任公司</t>
  </si>
  <si>
    <t>四川东星北斗云位置信息服务平台</t>
  </si>
  <si>
    <t>绵阳市通力汽车运输有限公司绵阳分公司</t>
  </si>
  <si>
    <t>蓝色</t>
  </si>
  <si>
    <t>乐山北斗卫星车联网服务平台</t>
  </si>
  <si>
    <t>交通邦系统</t>
  </si>
  <si>
    <t>众易通道路运输车辆监控系统</t>
  </si>
  <si>
    <t>乐山市激进物流有限责任公司</t>
  </si>
  <si>
    <t>路行通智慧交通云平台</t>
  </si>
  <si>
    <t>科泰道路运输车辆卫星定位系统</t>
  </si>
  <si>
    <t>千里眼智能调度监控系统</t>
  </si>
  <si>
    <t>遂宁市佳安运输有限公司</t>
  </si>
  <si>
    <t>眉山兴顺汽车运输有限公司</t>
  </si>
  <si>
    <t>成都灰狗运业(集团)有限公司</t>
  </si>
  <si>
    <t>渐变绿</t>
  </si>
  <si>
    <t>内江乘风智能道路运输监控平台</t>
  </si>
  <si>
    <t>绵阳蜀运科技有限公司</t>
  </si>
  <si>
    <t>四川中交兴路运营平台</t>
  </si>
  <si>
    <t>川AEX510</t>
  </si>
  <si>
    <t>川L37911</t>
  </si>
  <si>
    <t>四川省阳光运业有限公司乐山旅游客运分公司</t>
  </si>
  <si>
    <t>眉山华安卫星定位安全服务运营平台</t>
  </si>
  <si>
    <t>四川宏宸运输有限公司</t>
  </si>
  <si>
    <t>楷瑞信息车辆监控服务平台</t>
  </si>
  <si>
    <t>四川蜀通运业有限责任公司</t>
  </si>
  <si>
    <t>川TKE188</t>
  </si>
  <si>
    <t>成都锦运旅游汽车客运有限公司</t>
  </si>
  <si>
    <t>中石油企业平台</t>
  </si>
  <si>
    <t>甘孜州康定新川藏运业集团有限公司</t>
  </si>
  <si>
    <t>星辰北斗智能定位云平台</t>
  </si>
  <si>
    <t>四川顺驰物流有限公司</t>
  </si>
  <si>
    <t>进亿北斗智能定位云平台</t>
  </si>
  <si>
    <t>成都佰世特物流有限公司</t>
  </si>
  <si>
    <t>川TJV196</t>
  </si>
  <si>
    <t>川TR7102</t>
  </si>
  <si>
    <t>雅安市众程运业发展有限公司</t>
  </si>
  <si>
    <t>川TYU658</t>
  </si>
  <si>
    <t>四川三树银城北斗卫星定位监控平台</t>
  </si>
  <si>
    <t>川TTG383</t>
  </si>
  <si>
    <t>川TKH330</t>
  </si>
  <si>
    <t>川VA1307</t>
  </si>
  <si>
    <t>四川星卫车辆防控系统</t>
  </si>
  <si>
    <t>川TSB296</t>
  </si>
  <si>
    <t>川TTK100</t>
  </si>
  <si>
    <t>阿坝州岷江运业有限责任公司</t>
  </si>
  <si>
    <t>川U37168</t>
  </si>
  <si>
    <t>西昌市鑫渝运输有限责任公司</t>
  </si>
  <si>
    <t>四川晶犇运业有限责任公司</t>
  </si>
  <si>
    <t>巴中万欣运输有限公司</t>
  </si>
  <si>
    <t>绵竹市永发运业有限责任公司</t>
  </si>
  <si>
    <t>川AFA913</t>
  </si>
  <si>
    <t>川TSA128</t>
  </si>
  <si>
    <t>四川翔云运业有限责任公司</t>
  </si>
  <si>
    <t>川U00548</t>
  </si>
  <si>
    <t>川TTJ861</t>
  </si>
  <si>
    <t>中国石油昆仑物流有限公司四川石化分公司</t>
  </si>
  <si>
    <t>甘孜藏族自治州</t>
  </si>
  <si>
    <t>川M28419</t>
  </si>
  <si>
    <t>安岳县通达运业有限责任公司</t>
  </si>
  <si>
    <t>川B74672</t>
  </si>
  <si>
    <t>四川洪捷运输有限公司</t>
  </si>
  <si>
    <t>-</t>
  </si>
  <si>
    <t>川U0108F</t>
  </si>
  <si>
    <t>川UD170D</t>
  </si>
  <si>
    <t>川UQ085Q</t>
  </si>
  <si>
    <t>川VZ9620</t>
  </si>
  <si>
    <t>川UEK150</t>
  </si>
  <si>
    <t>川UDJ886</t>
  </si>
  <si>
    <t>川UU006U</t>
  </si>
  <si>
    <t>川UA1582</t>
  </si>
  <si>
    <t>川U0386F</t>
  </si>
  <si>
    <t>中科北斗车联网服务平台</t>
  </si>
  <si>
    <t>川UA2586</t>
  </si>
  <si>
    <t>川U33339</t>
  </si>
  <si>
    <t>川VF3986</t>
  </si>
  <si>
    <t>川VS3666</t>
  </si>
  <si>
    <t>川U6060F</t>
  </si>
  <si>
    <t>什邡市人和车业有限公司</t>
  </si>
  <si>
    <t>川U68859</t>
  </si>
  <si>
    <t>川UD873D</t>
  </si>
  <si>
    <t>四川路凯物流有限公司</t>
  </si>
  <si>
    <t>序号</t>
    <phoneticPr fontId="41" type="noConversion"/>
  </si>
  <si>
    <t>川B67695</t>
  </si>
  <si>
    <t>川VU6609</t>
  </si>
  <si>
    <t>阿坝藏族羌族自治州</t>
  </si>
  <si>
    <t>川UV1750</t>
  </si>
  <si>
    <t>四川宜宾直运汽车运输有限公司</t>
  </si>
  <si>
    <t>川B72164</t>
  </si>
  <si>
    <t>绵阳川运物流有限公司</t>
  </si>
  <si>
    <t>川AR7669</t>
  </si>
  <si>
    <t>川U39779</t>
  </si>
  <si>
    <t>成都富临长运集团有限公司都江堰分公司</t>
  </si>
  <si>
    <t>川L70072</t>
  </si>
  <si>
    <t>四川省乐山汽车运输有限公司马边分公司</t>
  </si>
  <si>
    <t>川U69739</t>
  </si>
  <si>
    <t>四川友安运业有限责任公司</t>
  </si>
  <si>
    <t>川VS9197</t>
  </si>
  <si>
    <t>川FE0365</t>
  </si>
  <si>
    <t>川VN7916</t>
  </si>
  <si>
    <t>川VG8131</t>
  </si>
  <si>
    <t>川VH7510</t>
  </si>
  <si>
    <t>川B42828</t>
  </si>
  <si>
    <t>眉山市鑫达运输有限公司</t>
  </si>
  <si>
    <t>四川省西昌汽车运输（集团）有限责任公司西昌（旅游）客运分公司</t>
  </si>
  <si>
    <t>骏驰监控技术智能化系统</t>
  </si>
  <si>
    <t>川VF7027</t>
  </si>
  <si>
    <t>川VR7767</t>
  </si>
  <si>
    <t>川VF3269</t>
  </si>
  <si>
    <t>川VT9582</t>
  </si>
  <si>
    <t>汶川久兴运业有限责任公司</t>
  </si>
  <si>
    <t>川VT8619</t>
  </si>
  <si>
    <t>川VF6717</t>
  </si>
  <si>
    <t>川VR6888</t>
  </si>
  <si>
    <t>附件6</t>
    <phoneticPr fontId="41" type="noConversion"/>
  </si>
  <si>
    <t>环比增加
（%）</t>
    <phoneticPr fontId="41" type="noConversion"/>
  </si>
  <si>
    <t>市(州)</t>
    <phoneticPr fontId="41" type="noConversion"/>
  </si>
  <si>
    <t>班线客车漂移车辆数</t>
    <phoneticPr fontId="41" type="noConversion"/>
  </si>
  <si>
    <t>旅游包车漂移车辆数</t>
    <phoneticPr fontId="41" type="noConversion"/>
  </si>
  <si>
    <t>危险品漂移车辆数</t>
    <phoneticPr fontId="41" type="noConversion"/>
  </si>
  <si>
    <t>环比增加（%）</t>
    <phoneticPr fontId="41" type="noConversion"/>
  </si>
  <si>
    <t>备注</t>
    <phoneticPr fontId="41" type="noConversion"/>
  </si>
  <si>
    <t>“两客一危”车辆未上线明细表</t>
    <phoneticPr fontId="41" type="noConversion"/>
  </si>
  <si>
    <t>备注</t>
    <phoneticPr fontId="41" type="noConversion"/>
  </si>
  <si>
    <t>四川蜀通运业有限责任公司汉源分公司</t>
  </si>
  <si>
    <t>川TUG679</t>
  </si>
  <si>
    <t>川J6198X</t>
  </si>
  <si>
    <t>四川盛祥运输有限公司</t>
  </si>
  <si>
    <t>四川省黎明汽车运输集团有限公司</t>
  </si>
  <si>
    <t>四川甘孜雅克运业有限责任公司</t>
  </si>
  <si>
    <t>川VB0665</t>
  </si>
  <si>
    <t>隆昌八达城乡公共交通有限公司</t>
  </si>
  <si>
    <t>川KRY317</t>
  </si>
  <si>
    <t>四川省什邡交通运输集团公司</t>
  </si>
  <si>
    <t>成都富临长运集团有限公司</t>
  </si>
  <si>
    <t>川UA9458</t>
  </si>
  <si>
    <t>甘孜州香格里拉旅游运输有限责任公司</t>
  </si>
  <si>
    <t>川UFK787</t>
  </si>
  <si>
    <t>中江县交运运输集团有限公司</t>
  </si>
  <si>
    <t>川UEH185</t>
  </si>
  <si>
    <t>四川蜀通运业有限责任公司石棉分公司</t>
  </si>
  <si>
    <t>川TSB607</t>
  </si>
  <si>
    <t>川U61127</t>
  </si>
  <si>
    <t>川UCU252</t>
  </si>
  <si>
    <t>四川隆昌神驹运业有限公司</t>
  </si>
  <si>
    <t>雅化集团绵阳运输有限公司</t>
  </si>
  <si>
    <t>川AHW961</t>
  </si>
  <si>
    <t>川AJJ030</t>
  </si>
  <si>
    <t>川AJJ783</t>
  </si>
  <si>
    <t>川J51573</t>
  </si>
  <si>
    <t>四川省汽车运输成都公司</t>
  </si>
  <si>
    <t>川AN7513</t>
  </si>
  <si>
    <t>川AQ1685</t>
  </si>
  <si>
    <t>川B53905</t>
  </si>
  <si>
    <t>阿坝九寨黄龙运业集团有限责任公司</t>
  </si>
  <si>
    <t>川B82145</t>
  </si>
  <si>
    <t>绵阳市通力汽车运输有限公司江油公司</t>
  </si>
  <si>
    <t>川J67210</t>
  </si>
  <si>
    <t>川M22275</t>
  </si>
  <si>
    <t>四川省安岳中星运业有限公司</t>
  </si>
  <si>
    <t>超长客运</t>
  </si>
  <si>
    <t>川U60097</t>
  </si>
  <si>
    <t>川XG610K</t>
  </si>
  <si>
    <t>邻水县银烽运输有限责任公司</t>
  </si>
  <si>
    <t>川Y46J38</t>
  </si>
  <si>
    <t>通江县利民汽车运输有限责任公司</t>
  </si>
  <si>
    <t>川Y623D9</t>
  </si>
  <si>
    <t>川ADC3415</t>
  </si>
  <si>
    <t>川AM6728</t>
  </si>
  <si>
    <t>川T25981</t>
  </si>
  <si>
    <t>中国石油昆仑物流有限公司四川西康分公司</t>
  </si>
  <si>
    <t>川UA7689</t>
  </si>
  <si>
    <t>四川广安宁祥运业(集团)有限公司广安二分公司</t>
  </si>
  <si>
    <t>川ADC6931</t>
  </si>
  <si>
    <t>川ADD2799</t>
  </si>
  <si>
    <t>川ADJ1063</t>
  </si>
  <si>
    <t>川UQ9259</t>
  </si>
  <si>
    <t>川Y020M3</t>
  </si>
  <si>
    <t>巴中市鑫运客货汽车运输有限公司</t>
  </si>
  <si>
    <t>南江县豪安客货运输有限责任公司</t>
  </si>
  <si>
    <t>四川省成兴运业有限公司</t>
  </si>
  <si>
    <t>川J6271L</t>
  </si>
  <si>
    <t>连续2月完整率低于80%</t>
    <phoneticPr fontId="41" type="noConversion"/>
  </si>
  <si>
    <t>漂移总车辆数</t>
    <phoneticPr fontId="41" type="noConversion"/>
  </si>
  <si>
    <t>漂移率（%）</t>
    <phoneticPr fontId="41" type="noConversion"/>
  </si>
  <si>
    <r>
      <t>“两客一危”车辆轨迹完整率低于</t>
    </r>
    <r>
      <rPr>
        <sz val="16"/>
        <rFont val="Times New Roman"/>
        <family val="1"/>
      </rPr>
      <t>80%</t>
    </r>
    <r>
      <rPr>
        <sz val="16"/>
        <rFont val="方正小标宋_GBK"/>
        <family val="4"/>
        <charset val="134"/>
      </rPr>
      <t>明细表</t>
    </r>
    <phoneticPr fontId="41" type="noConversion"/>
  </si>
  <si>
    <t>“两客一危”未上线车辆高速通行次数</t>
    <phoneticPr fontId="41" type="noConversion"/>
  </si>
  <si>
    <t>“两客一危”车辆未上线且有高速通行明细表</t>
    <phoneticPr fontId="41" type="noConversion"/>
  </si>
  <si>
    <t>“两客一危”车辆连续两个月未上线明细表</t>
    <phoneticPr fontId="41" type="noConversion"/>
  </si>
  <si>
    <r>
      <t>附件</t>
    </r>
    <r>
      <rPr>
        <sz val="10"/>
        <rFont val="Times New Roman"/>
        <family val="1"/>
      </rPr>
      <t>7</t>
    </r>
    <phoneticPr fontId="41" type="noConversion"/>
  </si>
  <si>
    <r>
      <t>附件</t>
    </r>
    <r>
      <rPr>
        <sz val="10"/>
        <color theme="1"/>
        <rFont val="Times New Roman"/>
        <family val="1"/>
      </rPr>
      <t>10</t>
    </r>
    <phoneticPr fontId="41" type="noConversion"/>
  </si>
  <si>
    <r>
      <t>附件</t>
    </r>
    <r>
      <rPr>
        <sz val="10"/>
        <color theme="1"/>
        <rFont val="Times New Roman"/>
        <family val="1"/>
      </rPr>
      <t>11</t>
    </r>
    <phoneticPr fontId="41" type="noConversion"/>
  </si>
  <si>
    <r>
      <t>附件</t>
    </r>
    <r>
      <rPr>
        <sz val="10"/>
        <color theme="1"/>
        <rFont val="Times New Roman"/>
        <family val="1"/>
      </rPr>
      <t>8</t>
    </r>
    <phoneticPr fontId="41" type="noConversion"/>
  </si>
  <si>
    <r>
      <t>附件</t>
    </r>
    <r>
      <rPr>
        <sz val="10"/>
        <color theme="1"/>
        <rFont val="Times New Roman"/>
        <family val="1"/>
      </rPr>
      <t>9</t>
    </r>
    <phoneticPr fontId="41" type="noConversion"/>
  </si>
  <si>
    <r>
      <t>市（州）车辆</t>
    </r>
    <r>
      <rPr>
        <sz val="16"/>
        <color theme="1"/>
        <rFont val="方正小标宋_GBK"/>
        <family val="1"/>
        <charset val="134"/>
      </rPr>
      <t>月度</t>
    </r>
    <r>
      <rPr>
        <sz val="16"/>
        <color theme="1"/>
        <rFont val="方正小标宋_GBK"/>
        <family val="4"/>
        <charset val="134"/>
      </rPr>
      <t>运行情况统计表</t>
    </r>
    <phoneticPr fontId="41" type="noConversion"/>
  </si>
  <si>
    <t>市（州）车辆入网率统计表</t>
    <phoneticPr fontId="41" type="noConversion"/>
  </si>
  <si>
    <t>市（州）车辆上线率统计表</t>
    <phoneticPr fontId="41" type="noConversion"/>
  </si>
  <si>
    <t>市（州）车辆数据合格率统计表</t>
    <phoneticPr fontId="41" type="noConversion"/>
  </si>
  <si>
    <r>
      <rPr>
        <b/>
        <sz val="16"/>
        <color theme="1"/>
        <rFont val="方正小标宋_GBK"/>
        <family val="4"/>
        <charset val="134"/>
      </rPr>
      <t>市（州）车辆</t>
    </r>
    <r>
      <rPr>
        <sz val="16"/>
        <color theme="1"/>
        <rFont val="方正小标宋_GBK"/>
        <family val="4"/>
        <charset val="134"/>
      </rPr>
      <t>轨迹完整率统计表</t>
    </r>
    <phoneticPr fontId="41" type="noConversion"/>
  </si>
  <si>
    <t>市（州）车辆漂移数据统计表</t>
    <phoneticPr fontId="41" type="noConversion"/>
  </si>
  <si>
    <t>凉山彝族自治州</t>
  </si>
  <si>
    <t>阿坝州</t>
    <phoneticPr fontId="41" type="noConversion"/>
  </si>
  <si>
    <t>甘孜州</t>
    <phoneticPr fontId="41" type="noConversion"/>
  </si>
  <si>
    <t>凉山州</t>
    <phoneticPr fontId="41" type="noConversion"/>
  </si>
  <si>
    <t>川Z91798</t>
  </si>
  <si>
    <t>川XL118Y</t>
  </si>
  <si>
    <t>成都瀚洋环保实业有限公司</t>
  </si>
  <si>
    <t>川AY7789</t>
  </si>
  <si>
    <t>川Z7VX67</t>
  </si>
  <si>
    <t>达州泓源物流有限公司</t>
  </si>
  <si>
    <t>川S76603</t>
  </si>
  <si>
    <t>中石化石油工程地球物理有限公司西南分公司</t>
  </si>
  <si>
    <t>川F85051</t>
  </si>
  <si>
    <t>成都森泰能物流有限公司</t>
  </si>
  <si>
    <t>川AY6615</t>
  </si>
  <si>
    <t>川TTA385</t>
  </si>
  <si>
    <t>会理市祥顺汽车运输有限责任公司</t>
  </si>
  <si>
    <t>川W74326</t>
  </si>
  <si>
    <t>川S83662</t>
  </si>
  <si>
    <t>内江市澳通运业有限公司</t>
  </si>
  <si>
    <t>川KUW087</t>
  </si>
  <si>
    <t>广安宏远物流有限公司</t>
  </si>
  <si>
    <t>川X63190</t>
  </si>
  <si>
    <t>绵阳市安州区永宏汽车运业有限公司</t>
  </si>
  <si>
    <t>川B8UF25</t>
  </si>
  <si>
    <t>川ABW672</t>
  </si>
  <si>
    <t>川VL8357</t>
  </si>
  <si>
    <t>川W77365</t>
  </si>
  <si>
    <t>合江荣程运业有限公司</t>
  </si>
  <si>
    <t>川E52117</t>
  </si>
  <si>
    <t>绵竹市兴远运业有限公司</t>
  </si>
  <si>
    <t>川F64484</t>
  </si>
  <si>
    <t>川ADG910</t>
  </si>
  <si>
    <t>川ADG683</t>
  </si>
  <si>
    <t>四川省峨边第二汽车运输有限责任公司金口河分公司</t>
  </si>
  <si>
    <t>川L83062</t>
  </si>
  <si>
    <t>川AY7176</t>
  </si>
  <si>
    <t>川SD5679</t>
  </si>
  <si>
    <t>眉山市星友邦物流有限公司</t>
  </si>
  <si>
    <t>川Z9DV02</t>
  </si>
  <si>
    <t>宜宾市达通物流有限公司汽车队</t>
  </si>
  <si>
    <t>川Q69921</t>
  </si>
  <si>
    <t>川B62187</t>
  </si>
  <si>
    <t>川S82958</t>
  </si>
  <si>
    <t>康定市兴途客运有限责任公司</t>
  </si>
  <si>
    <t>川VE9391</t>
  </si>
  <si>
    <t>四川省阳光运业有限公司峨眉分公司</t>
  </si>
  <si>
    <t>川LFB915</t>
  </si>
  <si>
    <t>兴文县正大运业有限责任公司</t>
  </si>
  <si>
    <t>川Q88763</t>
  </si>
  <si>
    <t>川L97932</t>
  </si>
  <si>
    <t>川TTD181</t>
  </si>
  <si>
    <t>成都华都燃气有限责任公司</t>
  </si>
  <si>
    <t>川AV7E81</t>
  </si>
  <si>
    <t>泸定民生客运有限公司</t>
  </si>
  <si>
    <t>川V88179</t>
  </si>
  <si>
    <t>川J6581A</t>
  </si>
  <si>
    <t>四川眉山金马汽车运输有限公司</t>
  </si>
  <si>
    <t>川Z5HZ69</t>
  </si>
  <si>
    <t>攀枝花运业有限公司</t>
  </si>
  <si>
    <t>川D52659</t>
  </si>
  <si>
    <t>川BBZ599</t>
  </si>
  <si>
    <t>川AY7722</t>
  </si>
  <si>
    <t>川U61199</t>
  </si>
  <si>
    <t>川FE9101</t>
  </si>
  <si>
    <t>四川南充汽车运输(集团)有限公司南部分公司(汽车52队)</t>
  </si>
  <si>
    <t>川R65KT7</t>
  </si>
  <si>
    <t>川KPF927</t>
  </si>
  <si>
    <t>川VV9990</t>
  </si>
  <si>
    <t>四川中核方原物流有限公司</t>
  </si>
  <si>
    <t>川LA7L35</t>
  </si>
  <si>
    <t>川W77382</t>
  </si>
  <si>
    <t>四川省乐山汽车运输有限公司直达客运分公司</t>
  </si>
  <si>
    <t>川LA1578</t>
  </si>
  <si>
    <t>巴中久诚货运有限责任公司</t>
  </si>
  <si>
    <t>川Y27777</t>
  </si>
  <si>
    <t>川S82956</t>
  </si>
  <si>
    <t>川AFA588</t>
  </si>
  <si>
    <t>四川吉瑞泰达物流有限公司</t>
  </si>
  <si>
    <t>川AAQ133</t>
  </si>
  <si>
    <t>四川烽火台北斗卫星定位调度软件</t>
  </si>
  <si>
    <t>川TX8750</t>
  </si>
  <si>
    <t>川Q83663</t>
  </si>
  <si>
    <t>成都富临长运集团有限公司大邑分公司</t>
  </si>
  <si>
    <t>川A46T4B</t>
  </si>
  <si>
    <t>川AY7770</t>
  </si>
  <si>
    <t>会理县鑫源商贸有限责任公司</t>
  </si>
  <si>
    <t>川W69607</t>
  </si>
  <si>
    <t>川AJ8L48</t>
  </si>
  <si>
    <t>川T39305</t>
  </si>
  <si>
    <t>川FDB4843</t>
  </si>
  <si>
    <t>四川永盛运业有限公司</t>
  </si>
  <si>
    <t>川UFK329</t>
  </si>
  <si>
    <t>四川虹宇飞达物流有限公司</t>
  </si>
  <si>
    <t>川F88135</t>
  </si>
  <si>
    <t>四川省巴中运输(集团)有限公司南江县客运分公司</t>
  </si>
  <si>
    <t>川Y17717</t>
  </si>
  <si>
    <t>四川省林海运业有限责任公司</t>
  </si>
  <si>
    <t>川ABG383</t>
  </si>
  <si>
    <t>南充市安吉达汽车运输有限公司</t>
  </si>
  <si>
    <t>川R86765</t>
  </si>
  <si>
    <t>川H35798</t>
  </si>
  <si>
    <t>甘孜州海螺沟景区冰川观光运输有限公司</t>
  </si>
  <si>
    <t>川V70376</t>
  </si>
  <si>
    <t>川J67035</t>
  </si>
  <si>
    <t>四川省巴中运输（集团）有限公司平昌县分公司</t>
  </si>
  <si>
    <t>川Y22526</t>
  </si>
  <si>
    <t>川U5521C</t>
  </si>
  <si>
    <t>盐源县泸沽湖摩梭人家旅游客运有限责任公司</t>
  </si>
  <si>
    <t>川W59591</t>
  </si>
  <si>
    <t>川ACC836</t>
  </si>
  <si>
    <t>川Z60983</t>
  </si>
  <si>
    <t>川Y24516</t>
  </si>
  <si>
    <t>川S895T1</t>
  </si>
  <si>
    <t>遂宁富临运业有限公司</t>
  </si>
  <si>
    <t>川J28916</t>
  </si>
  <si>
    <t>川U8077C</t>
  </si>
  <si>
    <t>乐山市三江汇运业有限公司</t>
  </si>
  <si>
    <t>川L71923</t>
  </si>
  <si>
    <t>乐山天壹运输有限公司</t>
  </si>
  <si>
    <t>川LWH388</t>
  </si>
  <si>
    <t>川U62736</t>
  </si>
  <si>
    <t>川ZPQ870</t>
  </si>
  <si>
    <t>南部县永生运业有限公司</t>
  </si>
  <si>
    <t>川R64106</t>
  </si>
  <si>
    <t>川R76350</t>
  </si>
  <si>
    <t>川T33705</t>
  </si>
  <si>
    <t>川U35538</t>
  </si>
  <si>
    <t>川J60257</t>
  </si>
  <si>
    <t>川J60517</t>
  </si>
  <si>
    <t>川AY7738</t>
  </si>
  <si>
    <t>四川省</t>
    <phoneticPr fontId="41" type="noConversion"/>
  </si>
  <si>
    <t>川A5538X</t>
  </si>
  <si>
    <t>川ACS069</t>
  </si>
  <si>
    <t>四川学良物流有限公司</t>
  </si>
  <si>
    <t>川AH9617</t>
  </si>
  <si>
    <t>成都青旅旅游汽车有限公司</t>
  </si>
  <si>
    <t>川AHG107</t>
  </si>
  <si>
    <t>成都成环新益环保科技有限公司</t>
  </si>
  <si>
    <t>川AHH017</t>
  </si>
  <si>
    <t>川AHH107</t>
  </si>
  <si>
    <t>川AHH201</t>
  </si>
  <si>
    <t>川AHH770</t>
  </si>
  <si>
    <t>川AHR817</t>
  </si>
  <si>
    <t>川AHX025</t>
  </si>
  <si>
    <t>四川共速达物流发展有限公司</t>
  </si>
  <si>
    <t>川AJ5397</t>
  </si>
  <si>
    <t>四川亚细亚运业有限公司</t>
  </si>
  <si>
    <t>川AJ7670</t>
  </si>
  <si>
    <t>川AK0927</t>
  </si>
  <si>
    <t>成都熊猫国际旅游汽车有限公司</t>
  </si>
  <si>
    <t>川AK2515</t>
  </si>
  <si>
    <t>川AK533L</t>
  </si>
  <si>
    <t>川AK6976</t>
  </si>
  <si>
    <t>川AL3833</t>
  </si>
  <si>
    <t>川AN3886</t>
  </si>
  <si>
    <t>四川东方龙运业有限公司</t>
  </si>
  <si>
    <t>川AP9650</t>
  </si>
  <si>
    <t>川AP9870</t>
  </si>
  <si>
    <t>川AS0198</t>
  </si>
  <si>
    <t>川AZ2079</t>
  </si>
  <si>
    <t>成都皇聚物流有限公司</t>
  </si>
  <si>
    <t>川B52864</t>
  </si>
  <si>
    <t>川B74362</t>
  </si>
  <si>
    <t>四川蓝狮科技有限公司</t>
  </si>
  <si>
    <t>川E50873</t>
  </si>
  <si>
    <t>泸州成杏物流有限公司</t>
  </si>
  <si>
    <t>川E57819</t>
  </si>
  <si>
    <t>泸州恒锋物流有限公司</t>
  </si>
  <si>
    <t>川F62711</t>
  </si>
  <si>
    <t>川F67786</t>
  </si>
  <si>
    <t>川FF9702</t>
  </si>
  <si>
    <t>川G1V073</t>
  </si>
  <si>
    <t>川J53601</t>
  </si>
  <si>
    <t>川J67031</t>
  </si>
  <si>
    <t>川E78415</t>
  </si>
  <si>
    <t>四川省泸州玄滩运业有限公司</t>
  </si>
  <si>
    <t>川U66625</t>
  </si>
  <si>
    <t>九寨沟环游客运有限责任公司</t>
  </si>
  <si>
    <t>川UA9158</t>
  </si>
  <si>
    <t>川VK6713</t>
  </si>
  <si>
    <t>甘孜州康定新川藏运业集团有限公司石渠汽车站</t>
  </si>
  <si>
    <t>川ADC0852</t>
  </si>
  <si>
    <t>川ADG7748</t>
  </si>
  <si>
    <t>川K38102</t>
  </si>
  <si>
    <t>川L37717</t>
  </si>
  <si>
    <t>川L68263</t>
  </si>
  <si>
    <t>四川省乐山汽车运输有限公司沐川分公司</t>
  </si>
  <si>
    <t>川L91103</t>
  </si>
  <si>
    <t>川LB1792</t>
  </si>
  <si>
    <t>川LB6511</t>
  </si>
  <si>
    <t>川LD2178</t>
  </si>
  <si>
    <t>川LD3350</t>
  </si>
  <si>
    <t>川LYR655</t>
  </si>
  <si>
    <t>峨眉山市第二汽车运输有限公司</t>
  </si>
  <si>
    <t>川Q2K361</t>
  </si>
  <si>
    <t>宜宾海昌旅游出租汽车有限责任公司</t>
  </si>
  <si>
    <t>川T26859</t>
  </si>
  <si>
    <t>川U35685</t>
  </si>
  <si>
    <t>川U36545</t>
  </si>
  <si>
    <t>川U39102</t>
  </si>
  <si>
    <t>川U39149</t>
  </si>
  <si>
    <t>川U39288</t>
  </si>
  <si>
    <t>川U39882</t>
  </si>
  <si>
    <t>川U59889</t>
  </si>
  <si>
    <t>川U60511</t>
  </si>
  <si>
    <t>若尔盖县花湖旅游有限责任公司</t>
  </si>
  <si>
    <t>川U60725</t>
  </si>
  <si>
    <t>川U60727</t>
  </si>
  <si>
    <t>川U60782</t>
  </si>
  <si>
    <t>川U61006</t>
  </si>
  <si>
    <t>川U61295</t>
  </si>
  <si>
    <t>川U63377</t>
  </si>
  <si>
    <t>川U65373</t>
  </si>
  <si>
    <t>川U67071</t>
  </si>
  <si>
    <t>川U68250</t>
  </si>
  <si>
    <t>川U68888</t>
  </si>
  <si>
    <t>川U69675</t>
  </si>
  <si>
    <t>川UA1989</t>
  </si>
  <si>
    <t>川UQ9685</t>
  </si>
  <si>
    <t>川URS679</t>
  </si>
  <si>
    <t>川V69967</t>
  </si>
  <si>
    <t>川VC0898</t>
  </si>
  <si>
    <t>川W71429</t>
  </si>
  <si>
    <t>凉山攀西运输有限责任公司会理分公司</t>
  </si>
  <si>
    <t>川X28615</t>
  </si>
  <si>
    <t>中国石油昆仑物流有限公司广安分公司</t>
  </si>
  <si>
    <t>川X28785</t>
  </si>
  <si>
    <t>川X28951</t>
  </si>
  <si>
    <t>川X28958</t>
  </si>
  <si>
    <t>川X31601</t>
  </si>
  <si>
    <t>川X63566</t>
  </si>
  <si>
    <t>川X68607</t>
  </si>
  <si>
    <t>川XJ253M</t>
  </si>
  <si>
    <t>四川广安宁祥运业(集团)有限公司岳池分公司</t>
  </si>
  <si>
    <t>川XW086S</t>
  </si>
  <si>
    <t>川Y111G2</t>
  </si>
  <si>
    <t>川Y13973</t>
  </si>
  <si>
    <t>四川省巴中运输(集团)有限公司旅游运输分公司</t>
  </si>
  <si>
    <t>川Y16712</t>
  </si>
  <si>
    <t>四川省巴中运输(集团)有限公司通江县分公司</t>
  </si>
  <si>
    <t>川Y21796</t>
  </si>
  <si>
    <t>川Y23332</t>
  </si>
  <si>
    <t>川Y23V25</t>
  </si>
  <si>
    <t>川Y26646</t>
  </si>
  <si>
    <t>川Y27053</t>
  </si>
  <si>
    <t>川Y27278</t>
  </si>
  <si>
    <t>四川鑫瑞运输有限公司</t>
  </si>
  <si>
    <t>川Y27N38</t>
  </si>
  <si>
    <t>川Y286M1</t>
  </si>
  <si>
    <t>巴中路畅运输有限公司</t>
  </si>
  <si>
    <t>川Y777M1</t>
  </si>
  <si>
    <t>川Y9A008</t>
  </si>
  <si>
    <t>平昌县曙光汽车运输有限公司</t>
  </si>
  <si>
    <t>川Y9A028</t>
  </si>
  <si>
    <t>川Y9A058</t>
  </si>
  <si>
    <t>川Y9A068</t>
  </si>
  <si>
    <t>川Z99245</t>
  </si>
  <si>
    <t>眉山市锦辰运输有限责任公司</t>
  </si>
  <si>
    <t>川ZE5456</t>
  </si>
  <si>
    <t>川AAA5636</t>
  </si>
  <si>
    <t>川ABB1827</t>
  </si>
  <si>
    <t>川ADC7646</t>
  </si>
  <si>
    <t>川ADD1287</t>
  </si>
  <si>
    <t>川ADG4426</t>
  </si>
  <si>
    <t>川ADJ1760</t>
  </si>
  <si>
    <t>川U60831</t>
  </si>
  <si>
    <t>川F62564</t>
  </si>
  <si>
    <t>川LB8859</t>
  </si>
  <si>
    <t>川T25967</t>
  </si>
  <si>
    <t>川T26672</t>
  </si>
  <si>
    <t>川U69378</t>
  </si>
  <si>
    <t>川U39626</t>
  </si>
  <si>
    <t>川Q83981</t>
  </si>
  <si>
    <t>川J28130</t>
  </si>
  <si>
    <t>遂宁市广润氧气有限公司</t>
  </si>
  <si>
    <t>川W63813</t>
  </si>
  <si>
    <t>西昌市宏通物流有限责任公司</t>
  </si>
  <si>
    <t>总计</t>
  </si>
  <si>
    <t>连续2月车辆未上线且有卡口通行次数</t>
    <phoneticPr fontId="41" type="noConversion"/>
  </si>
  <si>
    <t>成都市</t>
    <phoneticPr fontId="41" type="noConversion"/>
  </si>
  <si>
    <t>四川九绵太平站</t>
  </si>
  <si>
    <t>九绵白马</t>
  </si>
  <si>
    <t>四川绕东大件站</t>
  </si>
  <si>
    <t>绕西永宁</t>
  </si>
  <si>
    <t>四川成渝简阳北站</t>
  </si>
  <si>
    <t>成渝成都</t>
  </si>
  <si>
    <t>四川汶马马尔康东站</t>
  </si>
  <si>
    <t>成灌成都</t>
  </si>
  <si>
    <t>四川绵广绵阳北站</t>
  </si>
  <si>
    <t>九绵太平</t>
  </si>
  <si>
    <t>四川九绵白马站</t>
  </si>
  <si>
    <t>成绵复马牧河</t>
  </si>
  <si>
    <t>四川城北成都站</t>
  </si>
  <si>
    <t>绵广绵阳</t>
  </si>
  <si>
    <t>四川隆纳纳溪站</t>
  </si>
  <si>
    <t>泸渝泸州蓝田</t>
  </si>
  <si>
    <t>四川成雅成都站</t>
  </si>
  <si>
    <t>成乐夹江</t>
  </si>
  <si>
    <t>绵广绵阳北</t>
  </si>
  <si>
    <t>四川久马中壤口站</t>
  </si>
  <si>
    <t>汶马马尔康东</t>
  </si>
  <si>
    <t>四川成灌成都站</t>
  </si>
  <si>
    <t>汶马汶川</t>
  </si>
  <si>
    <t>四川九绵平武站</t>
  </si>
  <si>
    <t>四川成绵复马牧河站</t>
  </si>
  <si>
    <t>成彭成都</t>
  </si>
  <si>
    <t>四川绕西成新蒲站</t>
  </si>
  <si>
    <t>绕东大件</t>
  </si>
  <si>
    <t>绵遂绵阳仙海</t>
  </si>
  <si>
    <t>四川成绵新都站</t>
  </si>
  <si>
    <t>城北成都</t>
  </si>
  <si>
    <t>四川巴达兴文站</t>
  </si>
  <si>
    <t>巴万通江</t>
  </si>
  <si>
    <t>四川绵遂绵阳仙海站</t>
  </si>
  <si>
    <t>九绵木皮</t>
  </si>
  <si>
    <t>四川巴万通江站</t>
  </si>
  <si>
    <t>巴达兴文</t>
  </si>
  <si>
    <t>成绵新都</t>
  </si>
  <si>
    <t>四川绕西货运大道站</t>
  </si>
  <si>
    <t>成雅西康大桥</t>
  </si>
  <si>
    <t>四川绵广绵阳站</t>
  </si>
  <si>
    <t>四川九绵大康站</t>
  </si>
  <si>
    <t>九绵平武</t>
  </si>
  <si>
    <t>绵阳绕城丰谷</t>
  </si>
  <si>
    <t>四川成雅西康大桥站</t>
  </si>
  <si>
    <t>四川久马刷经寺站</t>
  </si>
  <si>
    <t>久马中壤口</t>
  </si>
  <si>
    <t>久马刷经寺</t>
  </si>
  <si>
    <t>绕西成新蒲</t>
  </si>
  <si>
    <t>四川汶马朴头站</t>
  </si>
  <si>
    <t>成灌郫都</t>
  </si>
  <si>
    <t>四川成彭成都站</t>
  </si>
  <si>
    <t>四川绵阳绕城丰谷站</t>
  </si>
  <si>
    <t>四川汶马克枯站</t>
  </si>
  <si>
    <t>汶马朴头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</si>
</sst>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\ h:mm:ss;@"/>
    <numFmt numFmtId="177" formatCode="yyyy/m/d\ h:mm;@"/>
    <numFmt numFmtId="178" formatCode="0_ "/>
    <numFmt numFmtId="179" formatCode="0.00_);[Red]\(0.00\)"/>
    <numFmt numFmtId="180" formatCode="0.00_ "/>
  </numFmts>
  <fonts count="45" x14ac:knownFonts="1">
    <font>
      <sz val="11"/>
      <color theme="1"/>
      <name val="等线"/>
      <charset val="134"/>
      <scheme val="minor"/>
    </font>
    <font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6"/>
      <color theme="1"/>
      <name val="方正小标宋_GBK"/>
      <family val="4"/>
      <charset val="134"/>
    </font>
    <font>
      <b/>
      <sz val="16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6"/>
      <name val="方正小标宋_GBK"/>
      <family val="4"/>
      <charset val="134"/>
    </font>
    <font>
      <b/>
      <sz val="16"/>
      <name val="Times New Roman"/>
      <family val="1"/>
    </font>
    <font>
      <sz val="10"/>
      <name val="黑体"/>
      <family val="3"/>
      <charset val="134"/>
    </font>
    <font>
      <sz val="11"/>
      <name val="Times New Roman"/>
      <family val="1"/>
    </font>
    <font>
      <sz val="16"/>
      <name val="方正小标宋简体"/>
      <family val="4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方正小标宋_GBK"/>
      <family val="4"/>
      <charset val="134"/>
    </font>
    <font>
      <sz val="10"/>
      <color indexed="8"/>
      <name val="Times New Roman"/>
      <family val="1"/>
    </font>
    <font>
      <sz val="11"/>
      <color theme="1"/>
      <name val="方正小标宋_GBK"/>
      <family val="4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6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方正小标宋_GBK"/>
      <family val="1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1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7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177" fontId="8" fillId="0" borderId="3" xfId="0" applyNumberFormat="1" applyFont="1" applyBorder="1" applyAlignment="1">
      <alignment horizontal="centerContinuous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Continuous" vertical="center"/>
    </xf>
    <xf numFmtId="176" fontId="8" fillId="0" borderId="3" xfId="0" applyNumberFormat="1" applyFont="1" applyBorder="1" applyAlignment="1">
      <alignment horizontal="centerContinuous" vertical="center"/>
    </xf>
    <xf numFmtId="0" fontId="9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Continuous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24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7" fillId="0" borderId="4" xfId="24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9" fillId="0" borderId="13" xfId="0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/>
    </xf>
    <xf numFmtId="10" fontId="17" fillId="0" borderId="13" xfId="0" applyNumberFormat="1" applyFont="1" applyBorder="1" applyAlignment="1">
      <alignment horizontal="center" vertical="center"/>
    </xf>
    <xf numFmtId="10" fontId="5" fillId="0" borderId="4" xfId="24" applyNumberFormat="1" applyFont="1" applyBorder="1" applyAlignment="1">
      <alignment horizontal="center" vertical="center"/>
    </xf>
    <xf numFmtId="10" fontId="17" fillId="0" borderId="4" xfId="24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0" fontId="5" fillId="0" borderId="0" xfId="22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9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37" fillId="0" borderId="4" xfId="24" applyFont="1" applyBorder="1" applyAlignment="1">
      <alignment horizontal="center" vertical="center"/>
    </xf>
    <xf numFmtId="0" fontId="39" fillId="0" borderId="4" xfId="24" applyFont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6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Continuous" vertical="center"/>
    </xf>
    <xf numFmtId="10" fontId="2" fillId="0" borderId="1" xfId="0" applyNumberFormat="1" applyFont="1" applyBorder="1" applyAlignment="1">
      <alignment horizontal="center" vertical="center"/>
    </xf>
    <xf numFmtId="10" fontId="0" fillId="0" borderId="0" xfId="0" applyNumberFormat="1">
      <alignment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</cellXfs>
  <cellStyles count="25">
    <cellStyle name="标题 1 2" xfId="14" xr:uid="{00000000-0005-0000-0000-00003E000000}"/>
    <cellStyle name="标题 2 2" xfId="17" xr:uid="{00000000-0005-0000-0000-000041000000}"/>
    <cellStyle name="标题 3 2" xfId="13" xr:uid="{00000000-0005-0000-0000-00003D000000}"/>
    <cellStyle name="标题 4 2" xfId="21" xr:uid="{00000000-0005-0000-0000-000045000000}"/>
    <cellStyle name="标题 5" xfId="23" xr:uid="{00000000-0005-0000-0000-000047000000}"/>
    <cellStyle name="差 2" xfId="12" xr:uid="{00000000-0005-0000-0000-00003C000000}"/>
    <cellStyle name="常规" xfId="0" builtinId="0"/>
    <cellStyle name="常规 2" xfId="24" xr:uid="{00000000-0005-0000-0000-000048000000}"/>
    <cellStyle name="常规 3" xfId="22" xr:uid="{00000000-0005-0000-0000-000046000000}"/>
    <cellStyle name="好 2" xfId="19" xr:uid="{00000000-0005-0000-0000-000043000000}"/>
    <cellStyle name="汇总 2" xfId="11" xr:uid="{00000000-0005-0000-0000-00003B000000}"/>
    <cellStyle name="汇总 3" xfId="10" xr:uid="{00000000-0005-0000-0000-00003A000000}"/>
    <cellStyle name="计算 2" xfId="9" xr:uid="{00000000-0005-0000-0000-000039000000}"/>
    <cellStyle name="计算 3" xfId="8" xr:uid="{00000000-0005-0000-0000-000038000000}"/>
    <cellStyle name="检查单元格 2" xfId="20" xr:uid="{00000000-0005-0000-0000-000044000000}"/>
    <cellStyle name="解释性文本 2" xfId="7" xr:uid="{00000000-0005-0000-0000-000037000000}"/>
    <cellStyle name="警告文本 2" xfId="6" xr:uid="{00000000-0005-0000-0000-000036000000}"/>
    <cellStyle name="链接单元格 2" xfId="5" xr:uid="{00000000-0005-0000-0000-000035000000}"/>
    <cellStyle name="适中 2" xfId="4" xr:uid="{00000000-0005-0000-0000-000034000000}"/>
    <cellStyle name="输出 2" xfId="15" xr:uid="{00000000-0005-0000-0000-00003F000000}"/>
    <cellStyle name="输出 3" xfId="3" xr:uid="{00000000-0005-0000-0000-000033000000}"/>
    <cellStyle name="输入 2" xfId="2" xr:uid="{00000000-0005-0000-0000-000032000000}"/>
    <cellStyle name="输入 3" xfId="1" xr:uid="{00000000-0005-0000-0000-000031000000}"/>
    <cellStyle name="注释 2" xfId="18" xr:uid="{00000000-0005-0000-0000-000042000000}"/>
    <cellStyle name="注释 3" xfId="16" xr:uid="{00000000-0005-0000-0000-000040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110" zoomScaleNormal="110" workbookViewId="0">
      <pane ySplit="3" topLeftCell="A4" activePane="bottomLeft" state="frozen"/>
      <selection pane="bottomLeft" activeCell="P16" sqref="P16"/>
    </sheetView>
  </sheetViews>
  <sheetFormatPr defaultColWidth="9" defaultRowHeight="15" x14ac:dyDescent="0.2"/>
  <cols>
    <col min="1" max="1" width="6.5" style="41" customWidth="1"/>
    <col min="2" max="10" width="10.625" style="15" customWidth="1"/>
    <col min="11" max="11" width="9" style="15"/>
    <col min="12" max="12" width="9" style="34"/>
    <col min="13" max="16384" width="9" style="15"/>
  </cols>
  <sheetData>
    <row r="1" spans="1:14" ht="20.100000000000001" customHeight="1" x14ac:dyDescent="0.2">
      <c r="A1" s="16" t="s">
        <v>0</v>
      </c>
    </row>
    <row r="2" spans="1:14" ht="39.950000000000003" customHeight="1" x14ac:dyDescent="0.2">
      <c r="A2" s="42" t="s">
        <v>293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77"/>
      <c r="M2" s="78"/>
      <c r="N2" s="78"/>
    </row>
    <row r="3" spans="1:14" s="69" customFormat="1" ht="30" customHeight="1" x14ac:dyDescent="0.2">
      <c r="A3" s="93" t="s">
        <v>181</v>
      </c>
      <c r="B3" s="70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  <c r="L3" s="71" t="s">
        <v>11</v>
      </c>
      <c r="M3" s="71" t="s">
        <v>12</v>
      </c>
      <c r="N3" s="71" t="s">
        <v>13</v>
      </c>
    </row>
    <row r="4" spans="1:14" s="48" customFormat="1" ht="20.100000000000001" customHeight="1" x14ac:dyDescent="0.2">
      <c r="A4" s="22">
        <v>1</v>
      </c>
      <c r="B4" s="83" t="s">
        <v>72</v>
      </c>
      <c r="C4" s="53">
        <v>99.68</v>
      </c>
      <c r="D4" s="53">
        <v>10557</v>
      </c>
      <c r="E4" s="53">
        <v>100</v>
      </c>
      <c r="F4" s="53">
        <v>5</v>
      </c>
      <c r="G4" s="53">
        <v>10515</v>
      </c>
      <c r="H4" s="53">
        <v>99.6</v>
      </c>
      <c r="I4" s="53">
        <v>29.88</v>
      </c>
      <c r="J4" s="53">
        <v>99.47</v>
      </c>
      <c r="K4" s="9">
        <v>34.81</v>
      </c>
      <c r="L4" s="9">
        <v>99.95</v>
      </c>
      <c r="M4" s="9">
        <v>29.99</v>
      </c>
      <c r="N4" s="9">
        <v>0.17000000000000171</v>
      </c>
    </row>
    <row r="5" spans="1:14" s="48" customFormat="1" ht="20.100000000000001" customHeight="1" x14ac:dyDescent="0.2">
      <c r="A5" s="22">
        <v>2</v>
      </c>
      <c r="B5" s="83" t="s">
        <v>77</v>
      </c>
      <c r="C5" s="53">
        <v>99.81</v>
      </c>
      <c r="D5" s="53">
        <v>2581</v>
      </c>
      <c r="E5" s="53">
        <v>100</v>
      </c>
      <c r="F5" s="53">
        <v>5</v>
      </c>
      <c r="G5" s="53">
        <v>2574</v>
      </c>
      <c r="H5" s="53">
        <v>99.73</v>
      </c>
      <c r="I5" s="53">
        <v>29.92</v>
      </c>
      <c r="J5" s="53">
        <v>99.71</v>
      </c>
      <c r="K5" s="9">
        <v>34.9</v>
      </c>
      <c r="L5" s="9">
        <v>99.98</v>
      </c>
      <c r="M5" s="9">
        <v>29.99</v>
      </c>
      <c r="N5" s="9">
        <v>4.9999999999997158E-2</v>
      </c>
    </row>
    <row r="6" spans="1:14" ht="20.100000000000001" customHeight="1" x14ac:dyDescent="0.2">
      <c r="A6" s="22">
        <v>3</v>
      </c>
      <c r="B6" s="83" t="s">
        <v>73</v>
      </c>
      <c r="C6" s="53">
        <v>99.95</v>
      </c>
      <c r="D6" s="53">
        <v>917</v>
      </c>
      <c r="E6" s="53">
        <v>100</v>
      </c>
      <c r="F6" s="53">
        <v>5</v>
      </c>
      <c r="G6" s="53">
        <v>917</v>
      </c>
      <c r="H6" s="53">
        <v>100</v>
      </c>
      <c r="I6" s="53">
        <v>30</v>
      </c>
      <c r="J6" s="53">
        <v>99.89</v>
      </c>
      <c r="K6" s="9">
        <v>34.96</v>
      </c>
      <c r="L6" s="9">
        <v>99.96</v>
      </c>
      <c r="M6" s="9">
        <v>29.99</v>
      </c>
      <c r="N6" s="9">
        <v>0</v>
      </c>
    </row>
    <row r="7" spans="1:14" ht="19.5" customHeight="1" x14ac:dyDescent="0.2">
      <c r="A7" s="22">
        <v>4</v>
      </c>
      <c r="B7" s="83" t="s">
        <v>74</v>
      </c>
      <c r="C7" s="53">
        <v>99.84</v>
      </c>
      <c r="D7" s="53">
        <v>955</v>
      </c>
      <c r="E7" s="53">
        <v>100</v>
      </c>
      <c r="F7" s="53">
        <v>5</v>
      </c>
      <c r="G7" s="53">
        <v>955</v>
      </c>
      <c r="H7" s="53">
        <v>100</v>
      </c>
      <c r="I7" s="53">
        <v>30</v>
      </c>
      <c r="J7" s="53">
        <v>99.58</v>
      </c>
      <c r="K7" s="9">
        <v>34.85</v>
      </c>
      <c r="L7" s="9">
        <v>99.97</v>
      </c>
      <c r="M7" s="9">
        <v>29.99</v>
      </c>
      <c r="N7" s="9">
        <v>1.0000000000005116E-2</v>
      </c>
    </row>
    <row r="8" spans="1:14" s="48" customFormat="1" ht="20.100000000000001" customHeight="1" x14ac:dyDescent="0.2">
      <c r="A8" s="22">
        <v>5</v>
      </c>
      <c r="B8" s="83" t="s">
        <v>75</v>
      </c>
      <c r="C8" s="53">
        <v>99.87</v>
      </c>
      <c r="D8" s="53">
        <v>2571</v>
      </c>
      <c r="E8" s="53">
        <v>100</v>
      </c>
      <c r="F8" s="53">
        <v>5</v>
      </c>
      <c r="G8" s="53">
        <v>2568</v>
      </c>
      <c r="H8" s="53">
        <v>99.88</v>
      </c>
      <c r="I8" s="53">
        <v>29.96</v>
      </c>
      <c r="J8" s="53">
        <v>99.81</v>
      </c>
      <c r="K8" s="9">
        <v>34.93</v>
      </c>
      <c r="L8" s="9">
        <v>99.9</v>
      </c>
      <c r="M8" s="9">
        <v>29.97</v>
      </c>
      <c r="N8" s="9">
        <v>4.0000000000006253E-2</v>
      </c>
    </row>
    <row r="9" spans="1:14" s="34" customFormat="1" ht="20.100000000000001" customHeight="1" x14ac:dyDescent="0.2">
      <c r="A9" s="22">
        <v>6</v>
      </c>
      <c r="B9" s="83" t="s">
        <v>76</v>
      </c>
      <c r="C9" s="53">
        <v>99.8</v>
      </c>
      <c r="D9" s="53">
        <v>2215</v>
      </c>
      <c r="E9" s="53">
        <v>100</v>
      </c>
      <c r="F9" s="53">
        <v>5</v>
      </c>
      <c r="G9" s="53">
        <v>2211</v>
      </c>
      <c r="H9" s="53">
        <v>99.82</v>
      </c>
      <c r="I9" s="53">
        <v>29.95</v>
      </c>
      <c r="J9" s="53">
        <v>99.61</v>
      </c>
      <c r="K9" s="9">
        <v>34.86</v>
      </c>
      <c r="L9" s="9">
        <v>99.98</v>
      </c>
      <c r="M9" s="9">
        <v>29.99</v>
      </c>
      <c r="N9" s="9">
        <v>1.9999999999996021E-2</v>
      </c>
    </row>
    <row r="10" spans="1:14" s="34" customFormat="1" ht="20.100000000000001" customHeight="1" x14ac:dyDescent="0.2">
      <c r="A10" s="22">
        <v>7</v>
      </c>
      <c r="B10" s="83" t="s">
        <v>78</v>
      </c>
      <c r="C10" s="53">
        <v>99.81</v>
      </c>
      <c r="D10" s="53">
        <v>714</v>
      </c>
      <c r="E10" s="53">
        <v>100</v>
      </c>
      <c r="F10" s="53">
        <v>5</v>
      </c>
      <c r="G10" s="53">
        <v>714</v>
      </c>
      <c r="H10" s="53">
        <v>100</v>
      </c>
      <c r="I10" s="53">
        <v>30</v>
      </c>
      <c r="J10" s="53">
        <v>99.48</v>
      </c>
      <c r="K10" s="9">
        <v>34.82</v>
      </c>
      <c r="L10" s="9">
        <v>99.98</v>
      </c>
      <c r="M10" s="9">
        <v>29.99</v>
      </c>
      <c r="N10" s="9">
        <v>9.0000000000003411E-2</v>
      </c>
    </row>
    <row r="11" spans="1:14" s="34" customFormat="1" ht="20.100000000000001" customHeight="1" x14ac:dyDescent="0.2">
      <c r="A11" s="22">
        <v>8</v>
      </c>
      <c r="B11" s="83" t="s">
        <v>79</v>
      </c>
      <c r="C11" s="53">
        <v>99.82</v>
      </c>
      <c r="D11" s="53">
        <v>1297</v>
      </c>
      <c r="E11" s="53">
        <v>100</v>
      </c>
      <c r="F11" s="53">
        <v>5</v>
      </c>
      <c r="G11" s="53">
        <v>1293</v>
      </c>
      <c r="H11" s="53">
        <v>99.69</v>
      </c>
      <c r="I11" s="53">
        <v>29.91</v>
      </c>
      <c r="J11" s="53">
        <v>99.75</v>
      </c>
      <c r="K11" s="9">
        <v>34.909999999999997</v>
      </c>
      <c r="L11" s="9">
        <v>100</v>
      </c>
      <c r="M11" s="9">
        <v>30</v>
      </c>
      <c r="N11" s="9">
        <v>9.9999999999994316E-2</v>
      </c>
    </row>
    <row r="12" spans="1:14" s="34" customFormat="1" ht="20.100000000000001" customHeight="1" x14ac:dyDescent="0.2">
      <c r="A12" s="22">
        <v>9</v>
      </c>
      <c r="B12" s="83" t="s">
        <v>80</v>
      </c>
      <c r="C12" s="53">
        <v>99.87</v>
      </c>
      <c r="D12" s="53">
        <v>1095</v>
      </c>
      <c r="E12" s="53">
        <v>100</v>
      </c>
      <c r="F12" s="53">
        <v>5</v>
      </c>
      <c r="G12" s="53">
        <v>1094</v>
      </c>
      <c r="H12" s="53">
        <v>99.91</v>
      </c>
      <c r="I12" s="53">
        <v>29.97</v>
      </c>
      <c r="J12" s="53">
        <v>99.73</v>
      </c>
      <c r="K12" s="9">
        <v>34.909999999999997</v>
      </c>
      <c r="L12" s="9">
        <v>99.97</v>
      </c>
      <c r="M12" s="9">
        <v>29.99</v>
      </c>
      <c r="N12" s="9">
        <v>0.14000000000000057</v>
      </c>
    </row>
    <row r="13" spans="1:14" s="34" customFormat="1" ht="20.100000000000001" customHeight="1" x14ac:dyDescent="0.2">
      <c r="A13" s="22">
        <v>10</v>
      </c>
      <c r="B13" s="83" t="s">
        <v>81</v>
      </c>
      <c r="C13" s="53">
        <v>99.75</v>
      </c>
      <c r="D13" s="53">
        <v>2435</v>
      </c>
      <c r="E13" s="53">
        <v>100</v>
      </c>
      <c r="F13" s="53">
        <v>5</v>
      </c>
      <c r="G13" s="53">
        <v>2424</v>
      </c>
      <c r="H13" s="53">
        <v>99.55</v>
      </c>
      <c r="I13" s="53">
        <v>29.87</v>
      </c>
      <c r="J13" s="53">
        <v>99.68</v>
      </c>
      <c r="K13" s="9">
        <v>34.89</v>
      </c>
      <c r="L13" s="9">
        <v>99.99</v>
      </c>
      <c r="M13" s="9">
        <v>30</v>
      </c>
      <c r="N13" s="9">
        <v>-9.0000000000003411E-2</v>
      </c>
    </row>
    <row r="14" spans="1:14" s="34" customFormat="1" ht="20.100000000000001" customHeight="1" x14ac:dyDescent="0.2">
      <c r="A14" s="22">
        <v>11</v>
      </c>
      <c r="B14" s="83" t="s">
        <v>89</v>
      </c>
      <c r="C14" s="53">
        <v>99.79</v>
      </c>
      <c r="D14" s="53">
        <v>544</v>
      </c>
      <c r="E14" s="53">
        <v>100</v>
      </c>
      <c r="F14" s="53">
        <v>5</v>
      </c>
      <c r="G14" s="53">
        <v>542</v>
      </c>
      <c r="H14" s="53">
        <v>99.63</v>
      </c>
      <c r="I14" s="53">
        <v>29.89</v>
      </c>
      <c r="J14" s="53">
        <v>99.73</v>
      </c>
      <c r="K14" s="9">
        <v>34.909999999999997</v>
      </c>
      <c r="L14" s="9">
        <v>100</v>
      </c>
      <c r="M14" s="9">
        <v>30</v>
      </c>
      <c r="N14" s="9">
        <v>8.0000000000012506E-2</v>
      </c>
    </row>
    <row r="15" spans="1:14" s="34" customFormat="1" ht="20.100000000000001" customHeight="1" x14ac:dyDescent="0.2">
      <c r="A15" s="22">
        <v>12</v>
      </c>
      <c r="B15" s="83" t="s">
        <v>84</v>
      </c>
      <c r="C15" s="53">
        <v>99.73</v>
      </c>
      <c r="D15" s="53">
        <v>1905</v>
      </c>
      <c r="E15" s="53">
        <v>100</v>
      </c>
      <c r="F15" s="53">
        <v>5</v>
      </c>
      <c r="G15" s="53">
        <v>1903</v>
      </c>
      <c r="H15" s="53">
        <v>99.9</v>
      </c>
      <c r="I15" s="53">
        <v>29.97</v>
      </c>
      <c r="J15" s="53">
        <v>99.63</v>
      </c>
      <c r="K15" s="9">
        <v>34.869999999999997</v>
      </c>
      <c r="L15" s="9">
        <v>99.63</v>
      </c>
      <c r="M15" s="9">
        <v>29.89</v>
      </c>
      <c r="N15" s="9">
        <v>-0.10999999999999943</v>
      </c>
    </row>
    <row r="16" spans="1:14" s="34" customFormat="1" ht="20.100000000000001" customHeight="1" x14ac:dyDescent="0.2">
      <c r="A16" s="22">
        <v>13</v>
      </c>
      <c r="B16" s="83" t="s">
        <v>82</v>
      </c>
      <c r="C16" s="53">
        <v>99.75</v>
      </c>
      <c r="D16" s="53">
        <v>2298</v>
      </c>
      <c r="E16" s="53">
        <v>100</v>
      </c>
      <c r="F16" s="53">
        <v>5</v>
      </c>
      <c r="G16" s="53">
        <v>2298</v>
      </c>
      <c r="H16" s="53">
        <v>100</v>
      </c>
      <c r="I16" s="53">
        <v>30</v>
      </c>
      <c r="J16" s="53">
        <v>99.3</v>
      </c>
      <c r="K16" s="9">
        <v>34.76</v>
      </c>
      <c r="L16" s="9">
        <v>99.97</v>
      </c>
      <c r="M16" s="9">
        <v>29.99</v>
      </c>
      <c r="N16" s="9">
        <v>0.10999999999999943</v>
      </c>
    </row>
    <row r="17" spans="1:14" s="34" customFormat="1" ht="20.100000000000001" customHeight="1" x14ac:dyDescent="0.2">
      <c r="A17" s="22">
        <v>14</v>
      </c>
      <c r="B17" s="83" t="s">
        <v>86</v>
      </c>
      <c r="C17" s="53">
        <v>99.75</v>
      </c>
      <c r="D17" s="53">
        <v>1860</v>
      </c>
      <c r="E17" s="53">
        <v>100</v>
      </c>
      <c r="F17" s="53">
        <v>5</v>
      </c>
      <c r="G17" s="53">
        <v>1860</v>
      </c>
      <c r="H17" s="53">
        <v>100</v>
      </c>
      <c r="I17" s="53">
        <v>30</v>
      </c>
      <c r="J17" s="53">
        <v>99.38</v>
      </c>
      <c r="K17" s="9">
        <v>34.78</v>
      </c>
      <c r="L17" s="9">
        <v>99.9</v>
      </c>
      <c r="M17" s="9">
        <v>29.97</v>
      </c>
      <c r="N17" s="9">
        <v>1.9999999999996021E-2</v>
      </c>
    </row>
    <row r="18" spans="1:14" s="34" customFormat="1" ht="20.100000000000001" customHeight="1" x14ac:dyDescent="0.2">
      <c r="A18" s="22">
        <v>15</v>
      </c>
      <c r="B18" s="83" t="s">
        <v>87</v>
      </c>
      <c r="C18" s="53">
        <v>99.1</v>
      </c>
      <c r="D18" s="53">
        <v>751</v>
      </c>
      <c r="E18" s="53">
        <v>100</v>
      </c>
      <c r="F18" s="53">
        <v>5</v>
      </c>
      <c r="G18" s="53">
        <v>747</v>
      </c>
      <c r="H18" s="53">
        <v>99.47</v>
      </c>
      <c r="I18" s="53">
        <v>29.84</v>
      </c>
      <c r="J18" s="53">
        <v>98.04</v>
      </c>
      <c r="K18" s="9">
        <v>34.31</v>
      </c>
      <c r="L18" s="9">
        <v>99.81</v>
      </c>
      <c r="M18" s="9">
        <v>29.94</v>
      </c>
      <c r="N18" s="9">
        <v>-1.0000000000005116E-2</v>
      </c>
    </row>
    <row r="19" spans="1:14" s="34" customFormat="1" ht="20.100000000000001" customHeight="1" x14ac:dyDescent="0.2">
      <c r="A19" s="22">
        <v>16</v>
      </c>
      <c r="B19" s="83" t="s">
        <v>300</v>
      </c>
      <c r="C19" s="53">
        <v>98.22</v>
      </c>
      <c r="D19" s="53">
        <v>1313</v>
      </c>
      <c r="E19" s="53">
        <v>100</v>
      </c>
      <c r="F19" s="53">
        <v>5</v>
      </c>
      <c r="G19" s="53">
        <v>1280</v>
      </c>
      <c r="H19" s="53">
        <v>97.49</v>
      </c>
      <c r="I19" s="53">
        <v>29.25</v>
      </c>
      <c r="J19" s="53">
        <v>97.1</v>
      </c>
      <c r="K19" s="9">
        <v>33.99</v>
      </c>
      <c r="L19" s="9">
        <v>99.96</v>
      </c>
      <c r="M19" s="9">
        <v>29.99</v>
      </c>
      <c r="N19" s="9">
        <v>-0.84999999999999432</v>
      </c>
    </row>
    <row r="20" spans="1:14" s="34" customFormat="1" ht="20.100000000000001" customHeight="1" x14ac:dyDescent="0.2">
      <c r="A20" s="22">
        <v>17</v>
      </c>
      <c r="B20" s="83" t="s">
        <v>301</v>
      </c>
      <c r="C20" s="53">
        <v>98.7</v>
      </c>
      <c r="D20" s="53">
        <v>1318</v>
      </c>
      <c r="E20" s="53">
        <v>100</v>
      </c>
      <c r="F20" s="53">
        <v>5</v>
      </c>
      <c r="G20" s="53">
        <v>1314</v>
      </c>
      <c r="H20" s="53">
        <v>99.7</v>
      </c>
      <c r="I20" s="53">
        <v>29.91</v>
      </c>
      <c r="J20" s="53">
        <v>96.61</v>
      </c>
      <c r="K20" s="9">
        <v>33.81</v>
      </c>
      <c r="L20" s="9">
        <v>99.93</v>
      </c>
      <c r="M20" s="9">
        <v>29.98</v>
      </c>
      <c r="N20" s="9">
        <v>-0.12999999999999545</v>
      </c>
    </row>
    <row r="21" spans="1:14" s="34" customFormat="1" ht="20.100000000000001" customHeight="1" x14ac:dyDescent="0.2">
      <c r="A21" s="22">
        <v>18</v>
      </c>
      <c r="B21" s="83" t="s">
        <v>302</v>
      </c>
      <c r="C21" s="53">
        <v>99.8</v>
      </c>
      <c r="D21" s="53">
        <v>1637</v>
      </c>
      <c r="E21" s="53">
        <v>100</v>
      </c>
      <c r="F21" s="53">
        <v>5</v>
      </c>
      <c r="G21" s="53">
        <v>1635</v>
      </c>
      <c r="H21" s="53">
        <v>99.88</v>
      </c>
      <c r="I21" s="53">
        <v>29.96</v>
      </c>
      <c r="J21" s="53">
        <v>99.57</v>
      </c>
      <c r="K21" s="9">
        <v>34.85</v>
      </c>
      <c r="L21" s="9">
        <v>99.94</v>
      </c>
      <c r="M21" s="9">
        <v>29.98</v>
      </c>
      <c r="N21" s="9">
        <v>-1.0000000000005116E-2</v>
      </c>
    </row>
    <row r="22" spans="1:14" s="48" customFormat="1" ht="20.100000000000001" customHeight="1" x14ac:dyDescent="0.2">
      <c r="A22" s="22">
        <v>19</v>
      </c>
      <c r="B22" s="83" t="s">
        <v>85</v>
      </c>
      <c r="C22" s="53">
        <v>99.54</v>
      </c>
      <c r="D22" s="53">
        <v>896</v>
      </c>
      <c r="E22" s="53">
        <v>100</v>
      </c>
      <c r="F22" s="53">
        <v>5</v>
      </c>
      <c r="G22" s="53">
        <v>886</v>
      </c>
      <c r="H22" s="53">
        <v>98.88</v>
      </c>
      <c r="I22" s="53">
        <v>29.66</v>
      </c>
      <c r="J22" s="53">
        <v>99.69</v>
      </c>
      <c r="K22" s="9">
        <v>34.89</v>
      </c>
      <c r="L22" s="9">
        <v>99.96</v>
      </c>
      <c r="M22" s="9">
        <v>29.99</v>
      </c>
      <c r="N22" s="9">
        <v>-0.20999999999999375</v>
      </c>
    </row>
    <row r="23" spans="1:14" s="34" customFormat="1" ht="20.100000000000001" customHeight="1" x14ac:dyDescent="0.2">
      <c r="A23" s="22">
        <v>20</v>
      </c>
      <c r="B23" s="83" t="s">
        <v>88</v>
      </c>
      <c r="C23" s="53">
        <v>99.44</v>
      </c>
      <c r="D23" s="53">
        <v>1512</v>
      </c>
      <c r="E23" s="53">
        <v>100</v>
      </c>
      <c r="F23" s="53">
        <v>5</v>
      </c>
      <c r="G23" s="53">
        <v>1493</v>
      </c>
      <c r="H23" s="53">
        <v>98.74</v>
      </c>
      <c r="I23" s="53">
        <v>29.62</v>
      </c>
      <c r="J23" s="53">
        <v>99.5</v>
      </c>
      <c r="K23" s="9">
        <v>34.83</v>
      </c>
      <c r="L23" s="9">
        <v>99.98</v>
      </c>
      <c r="M23" s="9">
        <v>29.99</v>
      </c>
      <c r="N23" s="9">
        <v>-0.32000000000000739</v>
      </c>
    </row>
    <row r="24" spans="1:14" s="48" customFormat="1" ht="20.100000000000001" customHeight="1" x14ac:dyDescent="0.2">
      <c r="A24" s="22">
        <v>21</v>
      </c>
      <c r="B24" s="83" t="s">
        <v>83</v>
      </c>
      <c r="C24" s="53">
        <v>99.86</v>
      </c>
      <c r="D24" s="53">
        <v>2065</v>
      </c>
      <c r="E24" s="53">
        <v>100</v>
      </c>
      <c r="F24" s="53">
        <v>5</v>
      </c>
      <c r="G24" s="53">
        <v>2063</v>
      </c>
      <c r="H24" s="53">
        <v>99.9</v>
      </c>
      <c r="I24" s="53">
        <v>29.97</v>
      </c>
      <c r="J24" s="53">
        <v>99.69</v>
      </c>
      <c r="K24" s="9">
        <v>34.89</v>
      </c>
      <c r="L24" s="9">
        <v>100</v>
      </c>
      <c r="M24" s="9">
        <v>30</v>
      </c>
      <c r="N24" s="9">
        <v>4.0000000000006253E-2</v>
      </c>
    </row>
    <row r="25" spans="1:14" ht="20.100000000000001" customHeight="1" x14ac:dyDescent="0.2">
      <c r="A25" s="22">
        <v>22</v>
      </c>
      <c r="B25" s="83" t="s">
        <v>93</v>
      </c>
      <c r="C25" s="72">
        <f>AVERAGE(C4:C24)</f>
        <v>99.613333333333344</v>
      </c>
      <c r="D25" s="53">
        <f>SUM(D4:D24)</f>
        <v>41436</v>
      </c>
      <c r="E25" s="53">
        <v>100</v>
      </c>
      <c r="F25" s="53"/>
      <c r="G25" s="73">
        <f>SUM(G4:G24)</f>
        <v>41286</v>
      </c>
      <c r="H25" s="74">
        <f>(G25/D25)*100</f>
        <v>99.637995945554593</v>
      </c>
      <c r="I25" s="73"/>
      <c r="J25" s="88">
        <f>轨迹完整率!E26</f>
        <v>0.99410567051268983</v>
      </c>
      <c r="K25" s="79"/>
      <c r="L25" s="88">
        <f>数据合格率!F26</f>
        <v>0.99944617946608505</v>
      </c>
      <c r="M25" s="9"/>
      <c r="N25" s="80">
        <v>-4.0952380952361978E-2</v>
      </c>
    </row>
    <row r="27" spans="1:14" x14ac:dyDescent="0.2">
      <c r="E27" s="75"/>
      <c r="F27" s="76"/>
    </row>
  </sheetData>
  <autoFilter ref="A3:N25" xr:uid="{00000000-0009-0000-0000-000000000000}"/>
  <sortState xmlns:xlrd2="http://schemas.microsoft.com/office/spreadsheetml/2017/richdata2" ref="B4:N24">
    <sortCondition ref="B4:B24" customList="成都市,绵阳市,自贡市,攀枝花市,泸州市,德阳市,广元市,遂宁市,内江市,乐山市,资阳市,宜宾市,南充市,达州市,雅安市,阿坝州,甘孜州,凉山州,广安市,巴中市,眉山市,四川省"/>
  </sortState>
  <phoneticPr fontId="41" type="noConversion"/>
  <conditionalFormatting sqref="B1:B1048576">
    <cfRule type="duplicateValues" dxfId="4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D1B9-759E-4C5C-8B97-B99F7102D734}">
  <dimension ref="A1:G12"/>
  <sheetViews>
    <sheetView zoomScale="110" zoomScaleNormal="110" workbookViewId="0">
      <selection activeCell="J20" sqref="J20"/>
    </sheetView>
  </sheetViews>
  <sheetFormatPr defaultColWidth="9" defaultRowHeight="15" x14ac:dyDescent="0.2"/>
  <cols>
    <col min="1" max="1" width="9" style="15"/>
    <col min="2" max="2" width="16.75" style="15" customWidth="1"/>
    <col min="3" max="3" width="46" style="15" customWidth="1"/>
    <col min="4" max="4" width="12.375" style="15" customWidth="1"/>
    <col min="5" max="5" width="13.125" style="15" customWidth="1"/>
    <col min="6" max="6" width="12.625" style="15" customWidth="1"/>
    <col min="7" max="7" width="35" style="15" bestFit="1" customWidth="1"/>
    <col min="8" max="16384" width="9" style="15"/>
  </cols>
  <sheetData>
    <row r="1" spans="1:7" ht="20.100000000000001" customHeight="1" x14ac:dyDescent="0.2">
      <c r="A1" s="16" t="s">
        <v>289</v>
      </c>
    </row>
    <row r="2" spans="1:7" s="13" customFormat="1" ht="39.950000000000003" customHeight="1" x14ac:dyDescent="0.2">
      <c r="A2" s="4" t="s">
        <v>285</v>
      </c>
      <c r="B2" s="5"/>
      <c r="C2" s="5"/>
      <c r="D2" s="5"/>
      <c r="E2" s="5"/>
      <c r="F2" s="5"/>
      <c r="G2" s="5"/>
    </row>
    <row r="3" spans="1:7" s="14" customFormat="1" ht="21" customHeight="1" x14ac:dyDescent="0.2">
      <c r="A3" s="97" t="s">
        <v>47</v>
      </c>
      <c r="B3" s="97" t="s">
        <v>48</v>
      </c>
      <c r="C3" s="97" t="s">
        <v>51</v>
      </c>
      <c r="D3" s="97" t="s">
        <v>63</v>
      </c>
      <c r="E3" s="97" t="s">
        <v>64</v>
      </c>
      <c r="F3" s="97" t="s">
        <v>65</v>
      </c>
      <c r="G3" s="97" t="s">
        <v>222</v>
      </c>
    </row>
    <row r="4" spans="1:7" s="14" customFormat="1" ht="21" customHeight="1" x14ac:dyDescent="0.2">
      <c r="A4" s="17">
        <f>SUBTOTAL(103,$B$4:B4)*1</f>
        <v>1</v>
      </c>
      <c r="B4" s="98" t="s">
        <v>579</v>
      </c>
      <c r="C4" s="98" t="s">
        <v>433</v>
      </c>
      <c r="D4" s="99" t="s">
        <v>432</v>
      </c>
      <c r="E4" s="98" t="s">
        <v>94</v>
      </c>
      <c r="F4" s="99">
        <v>14</v>
      </c>
      <c r="G4" s="95"/>
    </row>
    <row r="5" spans="1:7" s="14" customFormat="1" ht="21" customHeight="1" x14ac:dyDescent="0.2">
      <c r="A5" s="17">
        <f>SUBTOTAL(103,$B$4:B5)*1</f>
        <v>2</v>
      </c>
      <c r="B5" s="98" t="s">
        <v>184</v>
      </c>
      <c r="C5" s="98" t="s">
        <v>144</v>
      </c>
      <c r="D5" s="99" t="s">
        <v>503</v>
      </c>
      <c r="E5" s="98" t="s">
        <v>103</v>
      </c>
      <c r="F5" s="99">
        <v>11</v>
      </c>
      <c r="G5" s="95"/>
    </row>
    <row r="6" spans="1:7" s="14" customFormat="1" ht="21" customHeight="1" x14ac:dyDescent="0.2">
      <c r="A6" s="17">
        <f>SUBTOTAL(103,$B$4:B6)*1</f>
        <v>3</v>
      </c>
      <c r="B6" s="98" t="s">
        <v>184</v>
      </c>
      <c r="C6" s="98" t="s">
        <v>144</v>
      </c>
      <c r="D6" s="99" t="s">
        <v>275</v>
      </c>
      <c r="E6" s="98" t="s">
        <v>103</v>
      </c>
      <c r="F6" s="99">
        <v>10</v>
      </c>
      <c r="G6" s="106" t="s">
        <v>578</v>
      </c>
    </row>
    <row r="7" spans="1:7" s="14" customFormat="1" ht="21" customHeight="1" x14ac:dyDescent="0.2">
      <c r="A7" s="17">
        <f>SUBTOTAL(103,$B$4:B7)*1</f>
        <v>4</v>
      </c>
      <c r="B7" s="98" t="s">
        <v>184</v>
      </c>
      <c r="C7" s="98" t="s">
        <v>144</v>
      </c>
      <c r="D7" s="99" t="s">
        <v>518</v>
      </c>
      <c r="E7" s="98" t="s">
        <v>103</v>
      </c>
      <c r="F7" s="99">
        <v>6</v>
      </c>
      <c r="G7" s="95"/>
    </row>
    <row r="8" spans="1:7" s="14" customFormat="1" ht="21" customHeight="1" x14ac:dyDescent="0.2">
      <c r="A8" s="17">
        <f>SUBTOTAL(103,$B$4:B8)*1</f>
        <v>5</v>
      </c>
      <c r="B8" s="98" t="s">
        <v>88</v>
      </c>
      <c r="C8" s="98" t="s">
        <v>264</v>
      </c>
      <c r="D8" s="99" t="s">
        <v>263</v>
      </c>
      <c r="E8" s="98" t="s">
        <v>103</v>
      </c>
      <c r="F8" s="99">
        <v>2</v>
      </c>
      <c r="G8" s="95"/>
    </row>
    <row r="9" spans="1:7" s="14" customFormat="1" ht="21" customHeight="1" x14ac:dyDescent="0.2">
      <c r="A9" s="17">
        <f>SUBTOTAL(103,$B$4:B9)*1</f>
        <v>6</v>
      </c>
      <c r="B9" s="98" t="s">
        <v>72</v>
      </c>
      <c r="C9" s="98" t="s">
        <v>449</v>
      </c>
      <c r="D9" s="99" t="s">
        <v>450</v>
      </c>
      <c r="E9" s="98" t="s">
        <v>94</v>
      </c>
      <c r="F9" s="99">
        <v>1</v>
      </c>
      <c r="G9" s="95"/>
    </row>
    <row r="10" spans="1:7" s="14" customFormat="1" ht="21" customHeight="1" x14ac:dyDescent="0.2">
      <c r="A10" s="17">
        <f>SUBTOTAL(103,$B$4:B10)*1</f>
        <v>7</v>
      </c>
      <c r="B10" s="98" t="s">
        <v>72</v>
      </c>
      <c r="C10" s="98" t="s">
        <v>279</v>
      </c>
      <c r="D10" s="99" t="s">
        <v>453</v>
      </c>
      <c r="E10" s="98" t="s">
        <v>94</v>
      </c>
      <c r="F10" s="99">
        <v>1</v>
      </c>
      <c r="G10" s="95"/>
    </row>
    <row r="11" spans="1:7" s="14" customFormat="1" ht="21" customHeight="1" x14ac:dyDescent="0.2">
      <c r="A11" s="17">
        <f>SUBTOTAL(103,$B$4:B11)*1</f>
        <v>8</v>
      </c>
      <c r="B11" s="98" t="s">
        <v>75</v>
      </c>
      <c r="C11" s="98" t="s">
        <v>467</v>
      </c>
      <c r="D11" s="99" t="s">
        <v>466</v>
      </c>
      <c r="E11" s="98" t="s">
        <v>94</v>
      </c>
      <c r="F11" s="99">
        <v>1</v>
      </c>
      <c r="G11" s="95"/>
    </row>
    <row r="12" spans="1:7" s="14" customFormat="1" ht="21" customHeight="1" x14ac:dyDescent="0.2">
      <c r="A12" s="17">
        <f>SUBTOTAL(103,$B$4:B12)*1</f>
        <v>9</v>
      </c>
      <c r="B12" s="98" t="s">
        <v>577</v>
      </c>
      <c r="C12" s="98"/>
      <c r="D12" s="99"/>
      <c r="E12" s="98"/>
      <c r="F12" s="99">
        <v>46</v>
      </c>
      <c r="G12" s="95"/>
    </row>
  </sheetData>
  <sortState xmlns:xlrd2="http://schemas.microsoft.com/office/spreadsheetml/2017/richdata2" ref="B4:F11">
    <sortCondition descending="1" ref="F4:F11"/>
  </sortState>
  <phoneticPr fontId="41" type="noConversion"/>
  <conditionalFormatting sqref="H4:H20 D1:D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9"/>
  <sheetViews>
    <sheetView zoomScale="110" zoomScaleNormal="110" workbookViewId="0">
      <pane ySplit="3" topLeftCell="A4" activePane="bottomLeft" state="frozen"/>
      <selection pane="bottomLeft" activeCell="F12" sqref="F12"/>
    </sheetView>
  </sheetViews>
  <sheetFormatPr defaultColWidth="9" defaultRowHeight="20.100000000000001" customHeight="1" x14ac:dyDescent="0.2"/>
  <cols>
    <col min="1" max="1" width="8.125" style="1" customWidth="1"/>
    <col min="2" max="2" width="16.75" style="1" customWidth="1"/>
    <col min="3" max="3" width="10.375" style="1" customWidth="1"/>
    <col min="4" max="4" width="10.5" style="1" customWidth="1"/>
    <col min="5" max="5" width="42.875" style="1" customWidth="1"/>
    <col min="6" max="6" width="15" style="1" customWidth="1"/>
    <col min="7" max="7" width="20.625" style="1" customWidth="1"/>
    <col min="8" max="8" width="18" style="2" customWidth="1"/>
    <col min="9" max="9" width="17.25" style="1" customWidth="1"/>
    <col min="10" max="10" width="18.625" style="1" customWidth="1"/>
    <col min="11" max="11" width="27.625" style="1" customWidth="1"/>
    <col min="12" max="16384" width="9" style="1"/>
  </cols>
  <sheetData>
    <row r="1" spans="1:11" ht="20.100000000000001" customHeight="1" x14ac:dyDescent="0.2">
      <c r="A1" s="3" t="s">
        <v>290</v>
      </c>
    </row>
    <row r="2" spans="1:11" ht="39.75" customHeight="1" x14ac:dyDescent="0.2">
      <c r="A2" s="4" t="s">
        <v>286</v>
      </c>
      <c r="B2" s="5"/>
      <c r="C2" s="5"/>
      <c r="D2" s="5"/>
      <c r="E2" s="5"/>
      <c r="F2" s="5"/>
      <c r="G2" s="5"/>
      <c r="H2" s="6"/>
      <c r="I2" s="5"/>
      <c r="J2" s="5"/>
      <c r="K2" s="12"/>
    </row>
    <row r="3" spans="1:11" ht="20.100000000000001" customHeight="1" x14ac:dyDescent="0.2">
      <c r="A3" s="7" t="s">
        <v>66</v>
      </c>
      <c r="B3" s="7" t="s">
        <v>48</v>
      </c>
      <c r="C3" s="7" t="s">
        <v>63</v>
      </c>
      <c r="D3" s="7" t="s">
        <v>50</v>
      </c>
      <c r="E3" s="7" t="s">
        <v>51</v>
      </c>
      <c r="F3" s="7" t="s">
        <v>52</v>
      </c>
      <c r="G3" s="7" t="s">
        <v>67</v>
      </c>
      <c r="H3" s="7" t="s">
        <v>68</v>
      </c>
      <c r="I3" s="7" t="s">
        <v>69</v>
      </c>
      <c r="J3" s="7" t="s">
        <v>70</v>
      </c>
      <c r="K3" s="7" t="s">
        <v>71</v>
      </c>
    </row>
    <row r="4" spans="1:11" ht="20.100000000000001" customHeight="1" x14ac:dyDescent="0.2">
      <c r="A4" s="8">
        <f>SUBTOTAL(103,$B$4:B4)*1</f>
        <v>1</v>
      </c>
      <c r="B4" s="92" t="s">
        <v>72</v>
      </c>
      <c r="C4" s="90" t="s">
        <v>450</v>
      </c>
      <c r="D4" s="92" t="s">
        <v>94</v>
      </c>
      <c r="E4" s="92" t="s">
        <v>449</v>
      </c>
      <c r="F4" s="92" t="s">
        <v>20</v>
      </c>
      <c r="G4" s="92" t="s">
        <v>596</v>
      </c>
      <c r="H4" s="11">
        <v>45657.5612384259</v>
      </c>
      <c r="I4" s="92" t="s">
        <v>597</v>
      </c>
      <c r="J4" s="11">
        <v>45657.611840277801</v>
      </c>
      <c r="K4" s="92" t="s">
        <v>96</v>
      </c>
    </row>
    <row r="5" spans="1:11" ht="20.100000000000001" customHeight="1" x14ac:dyDescent="0.2">
      <c r="A5" s="8">
        <f>SUBTOTAL(103,$B$4:B5)*1</f>
        <v>2</v>
      </c>
      <c r="B5" s="92" t="s">
        <v>72</v>
      </c>
      <c r="C5" s="90" t="s">
        <v>453</v>
      </c>
      <c r="D5" s="92" t="s">
        <v>94</v>
      </c>
      <c r="E5" s="92" t="s">
        <v>279</v>
      </c>
      <c r="F5" s="92" t="s">
        <v>19</v>
      </c>
      <c r="G5" s="92" t="s">
        <v>584</v>
      </c>
      <c r="H5" s="11">
        <v>45636.405856481499</v>
      </c>
      <c r="I5" s="92" t="s">
        <v>585</v>
      </c>
      <c r="J5" s="11">
        <v>45636.423298611102</v>
      </c>
      <c r="K5" s="92" t="s">
        <v>96</v>
      </c>
    </row>
    <row r="6" spans="1:11" ht="20.100000000000001" customHeight="1" x14ac:dyDescent="0.2">
      <c r="A6" s="8">
        <f>SUBTOTAL(103,$B$4:B6)*1</f>
        <v>3</v>
      </c>
      <c r="B6" s="92" t="s">
        <v>72</v>
      </c>
      <c r="C6" s="90" t="s">
        <v>432</v>
      </c>
      <c r="D6" s="92" t="s">
        <v>94</v>
      </c>
      <c r="E6" s="92" t="s">
        <v>433</v>
      </c>
      <c r="F6" s="92" t="s">
        <v>98</v>
      </c>
      <c r="G6" s="92" t="s">
        <v>582</v>
      </c>
      <c r="H6" s="11">
        <v>45652.448298611103</v>
      </c>
      <c r="I6" s="92" t="s">
        <v>583</v>
      </c>
      <c r="J6" s="11">
        <v>45652.466550925899</v>
      </c>
      <c r="K6" s="92" t="s">
        <v>96</v>
      </c>
    </row>
    <row r="7" spans="1:11" ht="20.100000000000001" customHeight="1" x14ac:dyDescent="0.2">
      <c r="A7" s="8">
        <f>SUBTOTAL(103,$B$4:B7)*1</f>
        <v>4</v>
      </c>
      <c r="B7" s="92" t="s">
        <v>72</v>
      </c>
      <c r="C7" s="90" t="s">
        <v>432</v>
      </c>
      <c r="D7" s="92" t="s">
        <v>94</v>
      </c>
      <c r="E7" s="92" t="s">
        <v>433</v>
      </c>
      <c r="F7" s="92" t="s">
        <v>98</v>
      </c>
      <c r="G7" s="92" t="s">
        <v>606</v>
      </c>
      <c r="H7" s="11">
        <v>45647.638564814799</v>
      </c>
      <c r="I7" s="92" t="s">
        <v>607</v>
      </c>
      <c r="J7" s="11">
        <v>45647.667210648098</v>
      </c>
      <c r="K7" s="92" t="s">
        <v>96</v>
      </c>
    </row>
    <row r="8" spans="1:11" ht="20.100000000000001" customHeight="1" x14ac:dyDescent="0.2">
      <c r="A8" s="8">
        <f>SUBTOTAL(103,$B$4:B8)*1</f>
        <v>5</v>
      </c>
      <c r="B8" s="92" t="s">
        <v>72</v>
      </c>
      <c r="C8" s="90" t="s">
        <v>432</v>
      </c>
      <c r="D8" s="92" t="s">
        <v>94</v>
      </c>
      <c r="E8" s="92" t="s">
        <v>433</v>
      </c>
      <c r="F8" s="92" t="s">
        <v>98</v>
      </c>
      <c r="G8" s="92" t="s">
        <v>618</v>
      </c>
      <c r="H8" s="11">
        <v>45646.263541666704</v>
      </c>
      <c r="I8" s="92" t="s">
        <v>619</v>
      </c>
      <c r="J8" s="11">
        <v>45646.359004629601</v>
      </c>
      <c r="K8" s="92" t="s">
        <v>96</v>
      </c>
    </row>
    <row r="9" spans="1:11" ht="20.100000000000001" customHeight="1" x14ac:dyDescent="0.2">
      <c r="A9" s="8">
        <f>SUBTOTAL(103,$B$4:B9)*1</f>
        <v>6</v>
      </c>
      <c r="B9" s="92" t="s">
        <v>72</v>
      </c>
      <c r="C9" s="90" t="s">
        <v>432</v>
      </c>
      <c r="D9" s="92" t="s">
        <v>94</v>
      </c>
      <c r="E9" s="92" t="s">
        <v>433</v>
      </c>
      <c r="F9" s="92" t="s">
        <v>98</v>
      </c>
      <c r="G9" s="92" t="s">
        <v>618</v>
      </c>
      <c r="H9" s="11">
        <v>45633.266087962998</v>
      </c>
      <c r="I9" s="92" t="s">
        <v>619</v>
      </c>
      <c r="J9" s="11">
        <v>45633.360578703701</v>
      </c>
      <c r="K9" s="92" t="s">
        <v>96</v>
      </c>
    </row>
    <row r="10" spans="1:11" ht="20.100000000000001" customHeight="1" x14ac:dyDescent="0.2">
      <c r="A10" s="8">
        <f>SUBTOTAL(103,$B$4:B10)*1</f>
        <v>7</v>
      </c>
      <c r="B10" s="92" t="s">
        <v>72</v>
      </c>
      <c r="C10" s="90" t="s">
        <v>432</v>
      </c>
      <c r="D10" s="92" t="s">
        <v>94</v>
      </c>
      <c r="E10" s="92" t="s">
        <v>433</v>
      </c>
      <c r="F10" s="92" t="s">
        <v>98</v>
      </c>
      <c r="G10" s="92" t="s">
        <v>618</v>
      </c>
      <c r="H10" s="11">
        <v>45640.265833333302</v>
      </c>
      <c r="I10" s="92" t="s">
        <v>619</v>
      </c>
      <c r="J10" s="11">
        <v>45640.3591087963</v>
      </c>
      <c r="K10" s="92" t="s">
        <v>96</v>
      </c>
    </row>
    <row r="11" spans="1:11" ht="20.100000000000001" customHeight="1" x14ac:dyDescent="0.2">
      <c r="A11" s="8">
        <f>SUBTOTAL(103,$B$4:B11)*1</f>
        <v>8</v>
      </c>
      <c r="B11" s="92" t="s">
        <v>72</v>
      </c>
      <c r="C11" s="90" t="s">
        <v>432</v>
      </c>
      <c r="D11" s="92" t="s">
        <v>94</v>
      </c>
      <c r="E11" s="92" t="s">
        <v>433</v>
      </c>
      <c r="F11" s="92" t="s">
        <v>98</v>
      </c>
      <c r="G11" s="92" t="s">
        <v>582</v>
      </c>
      <c r="H11" s="11">
        <v>45642.539594907401</v>
      </c>
      <c r="I11" s="92" t="s">
        <v>623</v>
      </c>
      <c r="J11" s="11">
        <v>45642.617337962998</v>
      </c>
      <c r="K11" s="92" t="s">
        <v>96</v>
      </c>
    </row>
    <row r="12" spans="1:11" ht="20.100000000000001" customHeight="1" x14ac:dyDescent="0.2">
      <c r="A12" s="8">
        <f>SUBTOTAL(103,$B$4:B12)*1</f>
        <v>9</v>
      </c>
      <c r="B12" s="92" t="s">
        <v>72</v>
      </c>
      <c r="C12" s="90" t="s">
        <v>432</v>
      </c>
      <c r="D12" s="92" t="s">
        <v>94</v>
      </c>
      <c r="E12" s="92" t="s">
        <v>433</v>
      </c>
      <c r="F12" s="92" t="s">
        <v>98</v>
      </c>
      <c r="G12" s="92" t="s">
        <v>582</v>
      </c>
      <c r="H12" s="11">
        <v>45634.499444444402</v>
      </c>
      <c r="I12" s="92" t="s">
        <v>583</v>
      </c>
      <c r="J12" s="11">
        <v>45634.514259259297</v>
      </c>
      <c r="K12" s="92" t="s">
        <v>96</v>
      </c>
    </row>
    <row r="13" spans="1:11" ht="20.100000000000001" customHeight="1" x14ac:dyDescent="0.2">
      <c r="A13" s="8">
        <f>SUBTOTAL(103,$B$4:B13)*1</f>
        <v>10</v>
      </c>
      <c r="B13" s="92" t="s">
        <v>72</v>
      </c>
      <c r="C13" s="90" t="s">
        <v>432</v>
      </c>
      <c r="D13" s="92" t="s">
        <v>94</v>
      </c>
      <c r="E13" s="92" t="s">
        <v>433</v>
      </c>
      <c r="F13" s="92" t="s">
        <v>98</v>
      </c>
      <c r="G13" s="92" t="s">
        <v>624</v>
      </c>
      <c r="H13" s="11">
        <v>45654.494745370401</v>
      </c>
      <c r="I13" s="92" t="s">
        <v>607</v>
      </c>
      <c r="J13" s="11">
        <v>45654.588032407402</v>
      </c>
      <c r="K13" s="92" t="s">
        <v>96</v>
      </c>
    </row>
    <row r="14" spans="1:11" ht="20.100000000000001" customHeight="1" x14ac:dyDescent="0.2">
      <c r="A14" s="8">
        <f>SUBTOTAL(103,$B$4:B14)*1</f>
        <v>11</v>
      </c>
      <c r="B14" s="92" t="s">
        <v>72</v>
      </c>
      <c r="C14" s="90" t="s">
        <v>432</v>
      </c>
      <c r="D14" s="92" t="s">
        <v>94</v>
      </c>
      <c r="E14" s="92" t="s">
        <v>433</v>
      </c>
      <c r="F14" s="92" t="s">
        <v>98</v>
      </c>
      <c r="G14" s="92" t="s">
        <v>582</v>
      </c>
      <c r="H14" s="11">
        <v>45647.500532407401</v>
      </c>
      <c r="I14" s="92" t="s">
        <v>628</v>
      </c>
      <c r="J14" s="11">
        <v>45647.5249189815</v>
      </c>
      <c r="K14" s="92" t="s">
        <v>96</v>
      </c>
    </row>
    <row r="15" spans="1:11" ht="20.100000000000001" customHeight="1" x14ac:dyDescent="0.2">
      <c r="A15" s="8">
        <f>SUBTOTAL(103,$B$4:B15)*1</f>
        <v>12</v>
      </c>
      <c r="B15" s="92" t="s">
        <v>72</v>
      </c>
      <c r="C15" s="90" t="s">
        <v>432</v>
      </c>
      <c r="D15" s="92" t="s">
        <v>94</v>
      </c>
      <c r="E15" s="92" t="s">
        <v>433</v>
      </c>
      <c r="F15" s="92" t="s">
        <v>98</v>
      </c>
      <c r="G15" s="92" t="s">
        <v>618</v>
      </c>
      <c r="H15" s="11">
        <v>45653.397546296299</v>
      </c>
      <c r="I15" s="92" t="s">
        <v>619</v>
      </c>
      <c r="J15" s="11">
        <v>45653.4987384259</v>
      </c>
      <c r="K15" s="92" t="s">
        <v>96</v>
      </c>
    </row>
    <row r="16" spans="1:11" ht="20.100000000000001" customHeight="1" x14ac:dyDescent="0.2">
      <c r="A16" s="8">
        <f>SUBTOTAL(103,$B$4:B16)*1</f>
        <v>13</v>
      </c>
      <c r="B16" s="92" t="s">
        <v>72</v>
      </c>
      <c r="C16" s="90" t="s">
        <v>432</v>
      </c>
      <c r="D16" s="92" t="s">
        <v>94</v>
      </c>
      <c r="E16" s="92" t="s">
        <v>433</v>
      </c>
      <c r="F16" s="92" t="s">
        <v>98</v>
      </c>
      <c r="G16" s="92" t="s">
        <v>632</v>
      </c>
      <c r="H16" s="11">
        <v>45642.7289467593</v>
      </c>
      <c r="I16" s="92" t="s">
        <v>607</v>
      </c>
      <c r="J16" s="11">
        <v>45642.800092592603</v>
      </c>
      <c r="K16" s="92" t="s">
        <v>96</v>
      </c>
    </row>
    <row r="17" spans="1:11" ht="20.100000000000001" customHeight="1" x14ac:dyDescent="0.2">
      <c r="A17" s="8">
        <f>SUBTOTAL(103,$B$4:B17)*1</f>
        <v>14</v>
      </c>
      <c r="B17" s="92" t="s">
        <v>72</v>
      </c>
      <c r="C17" s="90" t="s">
        <v>432</v>
      </c>
      <c r="D17" s="92" t="s">
        <v>94</v>
      </c>
      <c r="E17" s="92" t="s">
        <v>433</v>
      </c>
      <c r="F17" s="92" t="s">
        <v>98</v>
      </c>
      <c r="G17" s="92" t="s">
        <v>624</v>
      </c>
      <c r="H17" s="11">
        <v>45640.872858796298</v>
      </c>
      <c r="I17" s="92" t="s">
        <v>607</v>
      </c>
      <c r="J17" s="11">
        <v>45640.982476851903</v>
      </c>
      <c r="K17" s="92" t="s">
        <v>96</v>
      </c>
    </row>
    <row r="18" spans="1:11" ht="20.100000000000001" customHeight="1" x14ac:dyDescent="0.2">
      <c r="A18" s="8">
        <f>SUBTOTAL(103,$B$4:B18)*1</f>
        <v>15</v>
      </c>
      <c r="B18" s="92" t="s">
        <v>72</v>
      </c>
      <c r="C18" s="90" t="s">
        <v>432</v>
      </c>
      <c r="D18" s="92" t="s">
        <v>94</v>
      </c>
      <c r="E18" s="92" t="s">
        <v>433</v>
      </c>
      <c r="F18" s="92" t="s">
        <v>98</v>
      </c>
      <c r="G18" s="92" t="s">
        <v>624</v>
      </c>
      <c r="H18" s="11">
        <v>45633.788067129601</v>
      </c>
      <c r="I18" s="92" t="s">
        <v>607</v>
      </c>
      <c r="J18" s="11">
        <v>45633.882997685199</v>
      </c>
      <c r="K18" s="92" t="s">
        <v>96</v>
      </c>
    </row>
    <row r="19" spans="1:11" ht="20.100000000000001" customHeight="1" x14ac:dyDescent="0.2">
      <c r="A19" s="8">
        <f>SUBTOTAL(103,$B$4:B19)*1</f>
        <v>16</v>
      </c>
      <c r="B19" s="92" t="s">
        <v>72</v>
      </c>
      <c r="C19" s="90" t="s">
        <v>432</v>
      </c>
      <c r="D19" s="92" t="s">
        <v>94</v>
      </c>
      <c r="E19" s="92" t="s">
        <v>433</v>
      </c>
      <c r="F19" s="92" t="s">
        <v>98</v>
      </c>
      <c r="G19" s="92" t="s">
        <v>624</v>
      </c>
      <c r="H19" s="11">
        <v>45646.882604166698</v>
      </c>
      <c r="I19" s="92" t="s">
        <v>607</v>
      </c>
      <c r="J19" s="11">
        <v>45646.9753009259</v>
      </c>
      <c r="K19" s="92" t="s">
        <v>96</v>
      </c>
    </row>
    <row r="20" spans="1:11" ht="20.100000000000001" customHeight="1" x14ac:dyDescent="0.2">
      <c r="A20" s="8">
        <f>SUBTOTAL(103,$B$4:B20)*1</f>
        <v>17</v>
      </c>
      <c r="B20" s="92" t="s">
        <v>75</v>
      </c>
      <c r="C20" s="90" t="s">
        <v>466</v>
      </c>
      <c r="D20" s="92" t="s">
        <v>94</v>
      </c>
      <c r="E20" s="92" t="s">
        <v>467</v>
      </c>
      <c r="F20" s="92" t="s">
        <v>98</v>
      </c>
      <c r="G20" s="92" t="s">
        <v>594</v>
      </c>
      <c r="H20" s="11">
        <v>45656.5076736111</v>
      </c>
      <c r="I20" s="92" t="s">
        <v>595</v>
      </c>
      <c r="J20" s="11">
        <v>45656.521238425899</v>
      </c>
      <c r="K20" s="92" t="s">
        <v>101</v>
      </c>
    </row>
    <row r="21" spans="1:11" ht="20.100000000000001" customHeight="1" x14ac:dyDescent="0.2">
      <c r="A21" s="8">
        <f>SUBTOTAL(103,$B$4:B21)*1</f>
        <v>18</v>
      </c>
      <c r="B21" s="92" t="s">
        <v>184</v>
      </c>
      <c r="C21" s="90" t="s">
        <v>503</v>
      </c>
      <c r="D21" s="92" t="s">
        <v>103</v>
      </c>
      <c r="E21" s="92" t="s">
        <v>144</v>
      </c>
      <c r="F21" s="92" t="s">
        <v>20</v>
      </c>
      <c r="G21" s="92" t="s">
        <v>580</v>
      </c>
      <c r="H21" s="11">
        <v>45642.652974536999</v>
      </c>
      <c r="I21" s="92" t="s">
        <v>581</v>
      </c>
      <c r="J21" s="11">
        <v>45642.7116550926</v>
      </c>
      <c r="K21" s="92" t="s">
        <v>96</v>
      </c>
    </row>
    <row r="22" spans="1:11" ht="20.100000000000001" customHeight="1" x14ac:dyDescent="0.2">
      <c r="A22" s="8">
        <f>SUBTOTAL(103,$B$4:B22)*1</f>
        <v>19</v>
      </c>
      <c r="B22" s="92" t="s">
        <v>184</v>
      </c>
      <c r="C22" s="90" t="s">
        <v>503</v>
      </c>
      <c r="D22" s="92" t="s">
        <v>103</v>
      </c>
      <c r="E22" s="92" t="s">
        <v>144</v>
      </c>
      <c r="F22" s="92" t="s">
        <v>20</v>
      </c>
      <c r="G22" s="92" t="s">
        <v>588</v>
      </c>
      <c r="H22" s="11">
        <v>45642.622893518499</v>
      </c>
      <c r="I22" s="92" t="s">
        <v>589</v>
      </c>
      <c r="J22" s="11">
        <v>45642.638090277796</v>
      </c>
      <c r="K22" s="92" t="s">
        <v>96</v>
      </c>
    </row>
    <row r="23" spans="1:11" ht="20.100000000000001" customHeight="1" x14ac:dyDescent="0.2">
      <c r="A23" s="8">
        <f>SUBTOTAL(103,$B$4:B23)*1</f>
        <v>20</v>
      </c>
      <c r="B23" s="92" t="s">
        <v>184</v>
      </c>
      <c r="C23" s="90" t="s">
        <v>503</v>
      </c>
      <c r="D23" s="92" t="s">
        <v>103</v>
      </c>
      <c r="E23" s="92" t="s">
        <v>144</v>
      </c>
      <c r="F23" s="92" t="s">
        <v>20</v>
      </c>
      <c r="G23" s="92" t="s">
        <v>590</v>
      </c>
      <c r="H23" s="11">
        <v>45654.486469907402</v>
      </c>
      <c r="I23" s="92" t="s">
        <v>598</v>
      </c>
      <c r="J23" s="11">
        <v>45654.554918981499</v>
      </c>
      <c r="K23" s="92" t="s">
        <v>96</v>
      </c>
    </row>
    <row r="24" spans="1:11" ht="20.100000000000001" customHeight="1" x14ac:dyDescent="0.2">
      <c r="A24" s="8">
        <f>SUBTOTAL(103,$B$4:B24)*1</f>
        <v>21</v>
      </c>
      <c r="B24" s="92" t="s">
        <v>184</v>
      </c>
      <c r="C24" s="90" t="s">
        <v>503</v>
      </c>
      <c r="D24" s="92" t="s">
        <v>103</v>
      </c>
      <c r="E24" s="92" t="s">
        <v>144</v>
      </c>
      <c r="F24" s="92" t="s">
        <v>20</v>
      </c>
      <c r="G24" s="92" t="s">
        <v>603</v>
      </c>
      <c r="H24" s="11">
        <v>45627.633414351898</v>
      </c>
      <c r="I24" s="92" t="s">
        <v>581</v>
      </c>
      <c r="J24" s="11">
        <v>45627.661099536999</v>
      </c>
      <c r="K24" s="92" t="s">
        <v>96</v>
      </c>
    </row>
    <row r="25" spans="1:11" ht="20.100000000000001" customHeight="1" x14ac:dyDescent="0.2">
      <c r="A25" s="8">
        <f>SUBTOTAL(103,$B$4:B25)*1</f>
        <v>22</v>
      </c>
      <c r="B25" s="92" t="s">
        <v>184</v>
      </c>
      <c r="C25" s="90" t="s">
        <v>503</v>
      </c>
      <c r="D25" s="92" t="s">
        <v>103</v>
      </c>
      <c r="E25" s="92" t="s">
        <v>144</v>
      </c>
      <c r="F25" s="92" t="s">
        <v>20</v>
      </c>
      <c r="G25" s="92" t="s">
        <v>590</v>
      </c>
      <c r="H25" s="11">
        <v>45642.468912037002</v>
      </c>
      <c r="I25" s="92" t="s">
        <v>608</v>
      </c>
      <c r="J25" s="11">
        <v>45642.542106481502</v>
      </c>
      <c r="K25" s="92" t="s">
        <v>96</v>
      </c>
    </row>
    <row r="26" spans="1:11" ht="20.100000000000001" customHeight="1" x14ac:dyDescent="0.2">
      <c r="A26" s="8">
        <f>SUBTOTAL(103,$B$4:B26)*1</f>
        <v>23</v>
      </c>
      <c r="B26" s="92" t="s">
        <v>184</v>
      </c>
      <c r="C26" s="90" t="s">
        <v>503</v>
      </c>
      <c r="D26" s="92" t="s">
        <v>103</v>
      </c>
      <c r="E26" s="92" t="s">
        <v>144</v>
      </c>
      <c r="F26" s="92" t="s">
        <v>20</v>
      </c>
      <c r="G26" s="92" t="s">
        <v>613</v>
      </c>
      <c r="H26" s="11">
        <v>45634.5542361111</v>
      </c>
      <c r="I26" s="92" t="s">
        <v>614</v>
      </c>
      <c r="J26" s="11">
        <v>45634.613969907397</v>
      </c>
      <c r="K26" s="92" t="s">
        <v>96</v>
      </c>
    </row>
    <row r="27" spans="1:11" ht="20.100000000000001" customHeight="1" x14ac:dyDescent="0.2">
      <c r="A27" s="8">
        <f>SUBTOTAL(103,$B$4:B27)*1</f>
        <v>24</v>
      </c>
      <c r="B27" s="92" t="s">
        <v>184</v>
      </c>
      <c r="C27" s="90" t="s">
        <v>503</v>
      </c>
      <c r="D27" s="92" t="s">
        <v>103</v>
      </c>
      <c r="E27" s="92" t="s">
        <v>144</v>
      </c>
      <c r="F27" s="92" t="s">
        <v>20</v>
      </c>
      <c r="G27" s="92" t="s">
        <v>588</v>
      </c>
      <c r="H27" s="11">
        <v>45627.546875</v>
      </c>
      <c r="I27" s="92" t="s">
        <v>589</v>
      </c>
      <c r="J27" s="11">
        <v>45627.562071759297</v>
      </c>
      <c r="K27" s="92" t="s">
        <v>96</v>
      </c>
    </row>
    <row r="28" spans="1:11" ht="20.100000000000001" customHeight="1" x14ac:dyDescent="0.2">
      <c r="A28" s="8">
        <f>SUBTOTAL(103,$B$4:B28)*1</f>
        <v>25</v>
      </c>
      <c r="B28" s="92" t="s">
        <v>184</v>
      </c>
      <c r="C28" s="90" t="s">
        <v>503</v>
      </c>
      <c r="D28" s="92" t="s">
        <v>103</v>
      </c>
      <c r="E28" s="92" t="s">
        <v>144</v>
      </c>
      <c r="F28" s="92" t="s">
        <v>20</v>
      </c>
      <c r="G28" s="92" t="s">
        <v>590</v>
      </c>
      <c r="H28" s="11">
        <v>45632.493842592601</v>
      </c>
      <c r="I28" s="92" t="s">
        <v>589</v>
      </c>
      <c r="J28" s="11">
        <v>45632.556273148097</v>
      </c>
      <c r="K28" s="92" t="s">
        <v>96</v>
      </c>
    </row>
    <row r="29" spans="1:11" ht="20.100000000000001" customHeight="1" x14ac:dyDescent="0.2">
      <c r="A29" s="8">
        <f>SUBTOTAL(103,$B$4:B29)*1</f>
        <v>26</v>
      </c>
      <c r="B29" s="92" t="s">
        <v>184</v>
      </c>
      <c r="C29" s="90" t="s">
        <v>503</v>
      </c>
      <c r="D29" s="92" t="s">
        <v>103</v>
      </c>
      <c r="E29" s="92" t="s">
        <v>144</v>
      </c>
      <c r="F29" s="92" t="s">
        <v>20</v>
      </c>
      <c r="G29" s="92" t="s">
        <v>580</v>
      </c>
      <c r="H29" s="11">
        <v>45632.558645833298</v>
      </c>
      <c r="I29" s="92" t="s">
        <v>598</v>
      </c>
      <c r="J29" s="11">
        <v>45632.573692129597</v>
      </c>
      <c r="K29" s="92" t="s">
        <v>96</v>
      </c>
    </row>
    <row r="30" spans="1:11" ht="20.100000000000001" customHeight="1" x14ac:dyDescent="0.2">
      <c r="A30" s="8">
        <f>SUBTOTAL(103,$B$4:B30)*1</f>
        <v>27</v>
      </c>
      <c r="B30" s="92" t="s">
        <v>184</v>
      </c>
      <c r="C30" s="90" t="s">
        <v>503</v>
      </c>
      <c r="D30" s="92" t="s">
        <v>103</v>
      </c>
      <c r="E30" s="92" t="s">
        <v>144</v>
      </c>
      <c r="F30" s="92" t="s">
        <v>20</v>
      </c>
      <c r="G30" s="92" t="s">
        <v>621</v>
      </c>
      <c r="H30" s="11">
        <v>45655.572048611102</v>
      </c>
      <c r="I30" s="92" t="s">
        <v>581</v>
      </c>
      <c r="J30" s="11">
        <v>45655.625</v>
      </c>
      <c r="K30" s="92" t="s">
        <v>96</v>
      </c>
    </row>
    <row r="31" spans="1:11" ht="20.100000000000001" customHeight="1" x14ac:dyDescent="0.2">
      <c r="A31" s="8">
        <f>SUBTOTAL(103,$B$4:B31)*1</f>
        <v>28</v>
      </c>
      <c r="B31" s="92" t="s">
        <v>184</v>
      </c>
      <c r="C31" s="90" t="s">
        <v>503</v>
      </c>
      <c r="D31" s="92" t="s">
        <v>103</v>
      </c>
      <c r="E31" s="92" t="s">
        <v>144</v>
      </c>
      <c r="F31" s="92" t="s">
        <v>20</v>
      </c>
      <c r="G31" s="92" t="s">
        <v>621</v>
      </c>
      <c r="H31" s="11">
        <v>45627.599872685198</v>
      </c>
      <c r="I31" s="92" t="s">
        <v>622</v>
      </c>
      <c r="J31" s="11">
        <v>45627.632337962998</v>
      </c>
      <c r="K31" s="92" t="s">
        <v>96</v>
      </c>
    </row>
    <row r="32" spans="1:11" ht="20.100000000000001" customHeight="1" x14ac:dyDescent="0.2">
      <c r="A32" s="8">
        <f>SUBTOTAL(103,$B$4:B32)*1</f>
        <v>29</v>
      </c>
      <c r="B32" s="92" t="s">
        <v>184</v>
      </c>
      <c r="C32" s="90" t="s">
        <v>275</v>
      </c>
      <c r="D32" s="92" t="s">
        <v>103</v>
      </c>
      <c r="E32" s="92" t="s">
        <v>144</v>
      </c>
      <c r="F32" s="92" t="s">
        <v>20</v>
      </c>
      <c r="G32" s="92" t="s">
        <v>586</v>
      </c>
      <c r="H32" s="11">
        <v>45628.486932870401</v>
      </c>
      <c r="I32" s="92" t="s">
        <v>587</v>
      </c>
      <c r="J32" s="11">
        <v>45628.613344907397</v>
      </c>
      <c r="K32" s="92" t="s">
        <v>96</v>
      </c>
    </row>
    <row r="33" spans="1:11" ht="20.100000000000001" customHeight="1" x14ac:dyDescent="0.2">
      <c r="A33" s="8">
        <f>SUBTOTAL(103,$B$4:B33)*1</f>
        <v>30</v>
      </c>
      <c r="B33" s="92" t="s">
        <v>184</v>
      </c>
      <c r="C33" s="90" t="s">
        <v>275</v>
      </c>
      <c r="D33" s="92" t="s">
        <v>103</v>
      </c>
      <c r="E33" s="92" t="s">
        <v>144</v>
      </c>
      <c r="F33" s="92" t="s">
        <v>20</v>
      </c>
      <c r="G33" s="92" t="s">
        <v>590</v>
      </c>
      <c r="H33" s="11">
        <v>45650.479525463001</v>
      </c>
      <c r="I33" s="92" t="s">
        <v>591</v>
      </c>
      <c r="J33" s="11">
        <v>45650.588819444398</v>
      </c>
      <c r="K33" s="92" t="s">
        <v>96</v>
      </c>
    </row>
    <row r="34" spans="1:11" ht="20.100000000000001" customHeight="1" x14ac:dyDescent="0.2">
      <c r="A34" s="8">
        <f>SUBTOTAL(103,$B$4:B34)*1</f>
        <v>31</v>
      </c>
      <c r="B34" s="92" t="s">
        <v>184</v>
      </c>
      <c r="C34" s="90" t="s">
        <v>275</v>
      </c>
      <c r="D34" s="92" t="s">
        <v>103</v>
      </c>
      <c r="E34" s="92" t="s">
        <v>144</v>
      </c>
      <c r="F34" s="92" t="s">
        <v>20</v>
      </c>
      <c r="G34" s="92" t="s">
        <v>592</v>
      </c>
      <c r="H34" s="11">
        <v>45651.574166666702</v>
      </c>
      <c r="I34" s="92" t="s">
        <v>593</v>
      </c>
      <c r="J34" s="11">
        <v>45651.6358680556</v>
      </c>
      <c r="K34" s="92" t="s">
        <v>96</v>
      </c>
    </row>
    <row r="35" spans="1:11" ht="20.100000000000001" customHeight="1" x14ac:dyDescent="0.2">
      <c r="A35" s="8">
        <f>SUBTOTAL(103,$B$4:B35)*1</f>
        <v>32</v>
      </c>
      <c r="B35" s="92" t="s">
        <v>184</v>
      </c>
      <c r="C35" s="90" t="s">
        <v>275</v>
      </c>
      <c r="D35" s="92" t="s">
        <v>103</v>
      </c>
      <c r="E35" s="92" t="s">
        <v>144</v>
      </c>
      <c r="F35" s="92" t="s">
        <v>20</v>
      </c>
      <c r="G35" s="92" t="s">
        <v>601</v>
      </c>
      <c r="H35" s="11">
        <v>45634.588252314803</v>
      </c>
      <c r="I35" s="92" t="s">
        <v>602</v>
      </c>
      <c r="J35" s="11">
        <v>45634.647650462997</v>
      </c>
      <c r="K35" s="92" t="s">
        <v>96</v>
      </c>
    </row>
    <row r="36" spans="1:11" ht="20.100000000000001" customHeight="1" x14ac:dyDescent="0.2">
      <c r="A36" s="8">
        <f>SUBTOTAL(103,$B$4:B36)*1</f>
        <v>33</v>
      </c>
      <c r="B36" s="92" t="s">
        <v>184</v>
      </c>
      <c r="C36" s="90" t="s">
        <v>275</v>
      </c>
      <c r="D36" s="92" t="s">
        <v>103</v>
      </c>
      <c r="E36" s="92" t="s">
        <v>144</v>
      </c>
      <c r="F36" s="92" t="s">
        <v>20</v>
      </c>
      <c r="G36" s="92" t="s">
        <v>604</v>
      </c>
      <c r="H36" s="11">
        <v>45650.591469907398</v>
      </c>
      <c r="I36" s="92" t="s">
        <v>605</v>
      </c>
      <c r="J36" s="11">
        <v>45650.605891203697</v>
      </c>
      <c r="K36" s="92" t="s">
        <v>96</v>
      </c>
    </row>
    <row r="37" spans="1:11" ht="20.100000000000001" customHeight="1" x14ac:dyDescent="0.2">
      <c r="A37" s="8">
        <f>SUBTOTAL(103,$B$4:B37)*1</f>
        <v>34</v>
      </c>
      <c r="B37" s="92" t="s">
        <v>184</v>
      </c>
      <c r="C37" s="90" t="s">
        <v>275</v>
      </c>
      <c r="D37" s="92" t="s">
        <v>103</v>
      </c>
      <c r="E37" s="92" t="s">
        <v>144</v>
      </c>
      <c r="F37" s="92" t="s">
        <v>20</v>
      </c>
      <c r="G37" s="92" t="s">
        <v>609</v>
      </c>
      <c r="H37" s="11">
        <v>45637.417893518497</v>
      </c>
      <c r="I37" s="92" t="s">
        <v>581</v>
      </c>
      <c r="J37" s="11">
        <v>45637.537592592598</v>
      </c>
      <c r="K37" s="92" t="s">
        <v>96</v>
      </c>
    </row>
    <row r="38" spans="1:11" ht="20.100000000000001" customHeight="1" x14ac:dyDescent="0.2">
      <c r="A38" s="8">
        <f>SUBTOTAL(103,$B$4:B38)*1</f>
        <v>35</v>
      </c>
      <c r="B38" s="92" t="s">
        <v>184</v>
      </c>
      <c r="C38" s="90" t="s">
        <v>275</v>
      </c>
      <c r="D38" s="92" t="s">
        <v>103</v>
      </c>
      <c r="E38" s="92" t="s">
        <v>144</v>
      </c>
      <c r="F38" s="92" t="s">
        <v>20</v>
      </c>
      <c r="G38" s="92" t="s">
        <v>620</v>
      </c>
      <c r="H38" s="11">
        <v>45651.669641203698</v>
      </c>
      <c r="I38" s="92" t="s">
        <v>581</v>
      </c>
      <c r="J38" s="11">
        <v>45651.739108796297</v>
      </c>
      <c r="K38" s="92" t="s">
        <v>96</v>
      </c>
    </row>
    <row r="39" spans="1:11" ht="20.100000000000001" customHeight="1" x14ac:dyDescent="0.2">
      <c r="A39" s="8">
        <f>SUBTOTAL(103,$B$4:B39)*1</f>
        <v>36</v>
      </c>
      <c r="B39" s="92" t="s">
        <v>184</v>
      </c>
      <c r="C39" s="90" t="s">
        <v>275</v>
      </c>
      <c r="D39" s="92" t="s">
        <v>103</v>
      </c>
      <c r="E39" s="92" t="s">
        <v>144</v>
      </c>
      <c r="F39" s="92" t="s">
        <v>20</v>
      </c>
      <c r="G39" s="92" t="s">
        <v>601</v>
      </c>
      <c r="H39" s="11">
        <v>45627.690567129597</v>
      </c>
      <c r="I39" s="92" t="s">
        <v>600</v>
      </c>
      <c r="J39" s="11">
        <v>45627.824374999997</v>
      </c>
      <c r="K39" s="92" t="s">
        <v>96</v>
      </c>
    </row>
    <row r="40" spans="1:11" ht="20.100000000000001" customHeight="1" x14ac:dyDescent="0.2">
      <c r="A40" s="8">
        <f>SUBTOTAL(103,$B$4:B40)*1</f>
        <v>37</v>
      </c>
      <c r="B40" s="92" t="s">
        <v>184</v>
      </c>
      <c r="C40" s="90" t="s">
        <v>275</v>
      </c>
      <c r="D40" s="92" t="s">
        <v>103</v>
      </c>
      <c r="E40" s="92" t="s">
        <v>144</v>
      </c>
      <c r="F40" s="92" t="s">
        <v>20</v>
      </c>
      <c r="G40" s="92" t="s">
        <v>629</v>
      </c>
      <c r="H40" s="11">
        <v>45636.710509259297</v>
      </c>
      <c r="I40" s="92" t="s">
        <v>630</v>
      </c>
      <c r="J40" s="11">
        <v>45636.786585648202</v>
      </c>
      <c r="K40" s="92" t="s">
        <v>96</v>
      </c>
    </row>
    <row r="41" spans="1:11" ht="20.100000000000001" customHeight="1" x14ac:dyDescent="0.2">
      <c r="A41" s="8">
        <f>SUBTOTAL(103,$B$4:B41)*1</f>
        <v>38</v>
      </c>
      <c r="B41" s="92" t="s">
        <v>184</v>
      </c>
      <c r="C41" s="90" t="s">
        <v>275</v>
      </c>
      <c r="D41" s="92" t="s">
        <v>103</v>
      </c>
      <c r="E41" s="92" t="s">
        <v>144</v>
      </c>
      <c r="F41" s="92" t="s">
        <v>20</v>
      </c>
      <c r="G41" s="92" t="s">
        <v>633</v>
      </c>
      <c r="H41" s="11">
        <v>45635.989305555602</v>
      </c>
      <c r="I41" s="92" t="s">
        <v>634</v>
      </c>
      <c r="J41" s="11">
        <v>45636.017048611102</v>
      </c>
      <c r="K41" s="92" t="s">
        <v>96</v>
      </c>
    </row>
    <row r="42" spans="1:11" ht="20.100000000000001" customHeight="1" x14ac:dyDescent="0.2">
      <c r="A42" s="8">
        <f>SUBTOTAL(103,$B$4:B42)*1</f>
        <v>39</v>
      </c>
      <c r="B42" s="92" t="s">
        <v>184</v>
      </c>
      <c r="C42" s="90" t="s">
        <v>518</v>
      </c>
      <c r="D42" s="92" t="s">
        <v>103</v>
      </c>
      <c r="E42" s="92" t="s">
        <v>144</v>
      </c>
      <c r="F42" s="92" t="s">
        <v>20</v>
      </c>
      <c r="G42" s="92" t="s">
        <v>599</v>
      </c>
      <c r="H42" s="11">
        <v>45633.642083333303</v>
      </c>
      <c r="I42" s="92" t="s">
        <v>600</v>
      </c>
      <c r="J42" s="11">
        <v>45633.679340277798</v>
      </c>
      <c r="K42" s="92" t="s">
        <v>96</v>
      </c>
    </row>
    <row r="43" spans="1:11" ht="20.100000000000001" customHeight="1" x14ac:dyDescent="0.2">
      <c r="A43" s="8">
        <f>SUBTOTAL(103,$B$4:B43)*1</f>
        <v>40</v>
      </c>
      <c r="B43" s="92" t="s">
        <v>184</v>
      </c>
      <c r="C43" s="92" t="s">
        <v>518</v>
      </c>
      <c r="D43" s="92" t="s">
        <v>103</v>
      </c>
      <c r="E43" s="92" t="s">
        <v>144</v>
      </c>
      <c r="F43" s="92" t="s">
        <v>20</v>
      </c>
      <c r="G43" s="92" t="s">
        <v>609</v>
      </c>
      <c r="H43" s="11">
        <v>45632.5999884259</v>
      </c>
      <c r="I43" s="92" t="s">
        <v>610</v>
      </c>
      <c r="J43" s="11">
        <v>45632.608726851897</v>
      </c>
      <c r="K43" s="92" t="s">
        <v>96</v>
      </c>
    </row>
    <row r="44" spans="1:11" ht="20.100000000000001" customHeight="1" x14ac:dyDescent="0.2">
      <c r="A44" s="8">
        <f>SUBTOTAL(103,$B$4:B44)*1</f>
        <v>41</v>
      </c>
      <c r="B44" s="92" t="s">
        <v>184</v>
      </c>
      <c r="C44" s="90" t="s">
        <v>518</v>
      </c>
      <c r="D44" s="92" t="s">
        <v>103</v>
      </c>
      <c r="E44" s="92" t="s">
        <v>144</v>
      </c>
      <c r="F44" s="92" t="s">
        <v>20</v>
      </c>
      <c r="G44" s="92" t="s">
        <v>590</v>
      </c>
      <c r="H44" s="11">
        <v>45632.473275463002</v>
      </c>
      <c r="I44" s="92" t="s">
        <v>617</v>
      </c>
      <c r="J44" s="11">
        <v>45632.5958680556</v>
      </c>
      <c r="K44" s="92" t="s">
        <v>96</v>
      </c>
    </row>
    <row r="45" spans="1:11" ht="20.100000000000001" customHeight="1" x14ac:dyDescent="0.2">
      <c r="A45" s="8">
        <f>SUBTOTAL(103,$B$4:B45)*1</f>
        <v>42</v>
      </c>
      <c r="B45" s="92" t="s">
        <v>184</v>
      </c>
      <c r="C45" s="90" t="s">
        <v>518</v>
      </c>
      <c r="D45" s="92" t="s">
        <v>103</v>
      </c>
      <c r="E45" s="92" t="s">
        <v>144</v>
      </c>
      <c r="F45" s="92" t="s">
        <v>20</v>
      </c>
      <c r="G45" s="92" t="s">
        <v>625</v>
      </c>
      <c r="H45" s="11">
        <v>45634.743622685201</v>
      </c>
      <c r="I45" s="92" t="s">
        <v>626</v>
      </c>
      <c r="J45" s="11">
        <v>45634.753854166702</v>
      </c>
      <c r="K45" s="92" t="s">
        <v>96</v>
      </c>
    </row>
    <row r="46" spans="1:11" ht="20.100000000000001" customHeight="1" x14ac:dyDescent="0.2">
      <c r="A46" s="8">
        <f>SUBTOTAL(103,$B$4:B46)*1</f>
        <v>43</v>
      </c>
      <c r="B46" s="92" t="s">
        <v>184</v>
      </c>
      <c r="C46" s="90" t="s">
        <v>518</v>
      </c>
      <c r="D46" s="92" t="s">
        <v>103</v>
      </c>
      <c r="E46" s="92" t="s">
        <v>144</v>
      </c>
      <c r="F46" s="92" t="s">
        <v>20</v>
      </c>
      <c r="G46" s="92" t="s">
        <v>586</v>
      </c>
      <c r="H46" s="11">
        <v>45634.716527777797</v>
      </c>
      <c r="I46" s="92" t="s">
        <v>627</v>
      </c>
      <c r="J46" s="11">
        <v>45634.743182870399</v>
      </c>
      <c r="K46" s="92" t="s">
        <v>96</v>
      </c>
    </row>
    <row r="47" spans="1:11" ht="20.100000000000001" customHeight="1" x14ac:dyDescent="0.2">
      <c r="A47" s="8">
        <f>SUBTOTAL(103,$B$4:B47)*1</f>
        <v>44</v>
      </c>
      <c r="B47" s="92" t="s">
        <v>184</v>
      </c>
      <c r="C47" s="90" t="s">
        <v>518</v>
      </c>
      <c r="D47" s="92" t="s">
        <v>103</v>
      </c>
      <c r="E47" s="92" t="s">
        <v>144</v>
      </c>
      <c r="F47" s="92" t="s">
        <v>20</v>
      </c>
      <c r="G47" s="92" t="s">
        <v>631</v>
      </c>
      <c r="H47" s="11">
        <v>45632.690752314797</v>
      </c>
      <c r="I47" s="92" t="s">
        <v>581</v>
      </c>
      <c r="J47" s="11">
        <v>45632.819247685198</v>
      </c>
      <c r="K47" s="92" t="s">
        <v>96</v>
      </c>
    </row>
    <row r="48" spans="1:11" ht="20.100000000000001" customHeight="1" x14ac:dyDescent="0.2">
      <c r="A48" s="8">
        <f>SUBTOTAL(103,$B$4:B48)*1</f>
        <v>45</v>
      </c>
      <c r="B48" s="92" t="s">
        <v>88</v>
      </c>
      <c r="C48" s="90" t="s">
        <v>263</v>
      </c>
      <c r="D48" s="92" t="s">
        <v>103</v>
      </c>
      <c r="E48" s="92" t="s">
        <v>264</v>
      </c>
      <c r="F48" s="92" t="s">
        <v>20</v>
      </c>
      <c r="G48" s="92" t="s">
        <v>611</v>
      </c>
      <c r="H48" s="11">
        <v>45655.465520833299</v>
      </c>
      <c r="I48" s="92" t="s">
        <v>612</v>
      </c>
      <c r="J48" s="11">
        <v>45655.482094907398</v>
      </c>
      <c r="K48" s="92" t="s">
        <v>141</v>
      </c>
    </row>
    <row r="49" spans="1:11" ht="20.100000000000001" customHeight="1" x14ac:dyDescent="0.2">
      <c r="A49" s="8">
        <f>SUBTOTAL(103,$B$4:B49)*1</f>
        <v>46</v>
      </c>
      <c r="B49" s="92" t="s">
        <v>88</v>
      </c>
      <c r="C49" s="90" t="s">
        <v>263</v>
      </c>
      <c r="D49" s="92" t="s">
        <v>103</v>
      </c>
      <c r="E49" s="92" t="s">
        <v>264</v>
      </c>
      <c r="F49" s="92" t="s">
        <v>20</v>
      </c>
      <c r="G49" s="92" t="s">
        <v>615</v>
      </c>
      <c r="H49" s="11">
        <v>45654.591122685197</v>
      </c>
      <c r="I49" s="92" t="s">
        <v>616</v>
      </c>
      <c r="J49" s="11">
        <v>45654.605486111097</v>
      </c>
      <c r="K49" s="92" t="s">
        <v>141</v>
      </c>
    </row>
  </sheetData>
  <autoFilter ref="B3:K45" xr:uid="{00000000-0009-0000-0000-000009000000}">
    <sortState xmlns:xlrd2="http://schemas.microsoft.com/office/spreadsheetml/2017/richdata2" ref="B4:K45">
      <sortCondition ref="B4:B45" customList="成都市,绵阳市,自贡市,攀枝花市,泸州市,德阳市,广元市,遂宁市,内江市,乐山市,资阳市,宜宾市,南充市,达州市,雅安市,阿坝州,甘孜州,凉山州,广安市,巴中市,眉山市,四川省"/>
      <sortCondition ref="E4:E45"/>
      <sortCondition ref="C4:C45"/>
    </sortState>
  </autoFilter>
  <sortState xmlns:xlrd2="http://schemas.microsoft.com/office/spreadsheetml/2017/richdata2" ref="B4:K49">
    <sortCondition ref="B4:B49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9"/>
    <sortCondition ref="C4:C49"/>
  </sortState>
  <phoneticPr fontId="4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="110" zoomScaleNormal="110" workbookViewId="0">
      <selection activeCell="Q19" sqref="Q19"/>
    </sheetView>
  </sheetViews>
  <sheetFormatPr defaultColWidth="9" defaultRowHeight="15" x14ac:dyDescent="0.2"/>
  <cols>
    <col min="1" max="1" width="8.25" style="15" customWidth="1"/>
    <col min="2" max="11" width="11.625" style="15" customWidth="1"/>
    <col min="12" max="16384" width="9" style="15"/>
  </cols>
  <sheetData>
    <row r="1" spans="1:11" ht="20.100000000000001" customHeight="1" x14ac:dyDescent="0.2">
      <c r="A1" s="16" t="s">
        <v>14</v>
      </c>
    </row>
    <row r="2" spans="1:11" ht="39.950000000000003" customHeight="1" x14ac:dyDescent="0.2">
      <c r="A2" s="42" t="s">
        <v>294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14" customFormat="1" ht="24.75" customHeight="1" x14ac:dyDescent="0.2">
      <c r="A3" s="111" t="s">
        <v>15</v>
      </c>
      <c r="B3" s="113" t="s">
        <v>1</v>
      </c>
      <c r="C3" s="115" t="s">
        <v>16</v>
      </c>
      <c r="D3" s="115" t="s">
        <v>17</v>
      </c>
      <c r="E3" s="115" t="s">
        <v>18</v>
      </c>
      <c r="F3" s="107" t="s">
        <v>19</v>
      </c>
      <c r="G3" s="108"/>
      <c r="H3" s="109" t="s">
        <v>20</v>
      </c>
      <c r="I3" s="110"/>
      <c r="J3" s="109" t="s">
        <v>21</v>
      </c>
      <c r="K3" s="110"/>
    </row>
    <row r="4" spans="1:11" s="14" customFormat="1" ht="28.5" customHeight="1" x14ac:dyDescent="0.2">
      <c r="A4" s="112"/>
      <c r="B4" s="114"/>
      <c r="C4" s="116"/>
      <c r="D4" s="116"/>
      <c r="E4" s="116"/>
      <c r="F4" s="44" t="s">
        <v>22</v>
      </c>
      <c r="G4" s="44" t="s">
        <v>18</v>
      </c>
      <c r="H4" s="44" t="s">
        <v>22</v>
      </c>
      <c r="I4" s="44" t="s">
        <v>18</v>
      </c>
      <c r="J4" s="44" t="s">
        <v>22</v>
      </c>
      <c r="K4" s="44" t="s">
        <v>18</v>
      </c>
    </row>
    <row r="5" spans="1:11" s="14" customFormat="1" ht="20.100000000000001" customHeight="1" x14ac:dyDescent="0.2">
      <c r="A5" s="10">
        <v>1</v>
      </c>
      <c r="B5" s="81" t="s">
        <v>72</v>
      </c>
      <c r="C5" s="58">
        <v>10557</v>
      </c>
      <c r="D5" s="58">
        <v>10557</v>
      </c>
      <c r="E5" s="67">
        <v>1</v>
      </c>
      <c r="F5" s="57">
        <v>3991</v>
      </c>
      <c r="G5" s="59">
        <v>1</v>
      </c>
      <c r="H5" s="57">
        <v>2659</v>
      </c>
      <c r="I5" s="59">
        <v>1</v>
      </c>
      <c r="J5" s="57">
        <v>3907</v>
      </c>
      <c r="K5" s="59">
        <v>1</v>
      </c>
    </row>
    <row r="6" spans="1:11" s="14" customFormat="1" ht="20.100000000000001" customHeight="1" x14ac:dyDescent="0.2">
      <c r="A6" s="10">
        <v>2</v>
      </c>
      <c r="B6" s="81" t="s">
        <v>77</v>
      </c>
      <c r="C6" s="58">
        <v>2581</v>
      </c>
      <c r="D6" s="58">
        <v>2581</v>
      </c>
      <c r="E6" s="67">
        <v>1</v>
      </c>
      <c r="F6" s="57">
        <v>984</v>
      </c>
      <c r="G6" s="59">
        <v>1</v>
      </c>
      <c r="H6" s="57">
        <v>902</v>
      </c>
      <c r="I6" s="59">
        <v>1</v>
      </c>
      <c r="J6" s="57">
        <v>695</v>
      </c>
      <c r="K6" s="59">
        <v>1</v>
      </c>
    </row>
    <row r="7" spans="1:11" s="14" customFormat="1" ht="20.100000000000001" customHeight="1" x14ac:dyDescent="0.2">
      <c r="A7" s="10">
        <v>3</v>
      </c>
      <c r="B7" s="81" t="s">
        <v>73</v>
      </c>
      <c r="C7" s="58">
        <v>917</v>
      </c>
      <c r="D7" s="58">
        <v>917</v>
      </c>
      <c r="E7" s="67">
        <v>1</v>
      </c>
      <c r="F7" s="57">
        <v>489</v>
      </c>
      <c r="G7" s="59">
        <v>1</v>
      </c>
      <c r="H7" s="57">
        <v>124</v>
      </c>
      <c r="I7" s="59">
        <v>1</v>
      </c>
      <c r="J7" s="57">
        <v>304</v>
      </c>
      <c r="K7" s="59">
        <v>1</v>
      </c>
    </row>
    <row r="8" spans="1:11" s="14" customFormat="1" ht="20.100000000000001" customHeight="1" x14ac:dyDescent="0.2">
      <c r="A8" s="10">
        <v>4</v>
      </c>
      <c r="B8" s="81" t="s">
        <v>74</v>
      </c>
      <c r="C8" s="58">
        <v>955</v>
      </c>
      <c r="D8" s="58">
        <v>955</v>
      </c>
      <c r="E8" s="67">
        <v>1</v>
      </c>
      <c r="F8" s="57">
        <v>321</v>
      </c>
      <c r="G8" s="59">
        <v>1</v>
      </c>
      <c r="H8" s="57">
        <v>374</v>
      </c>
      <c r="I8" s="59">
        <v>1</v>
      </c>
      <c r="J8" s="57">
        <v>260</v>
      </c>
      <c r="K8" s="59">
        <v>1</v>
      </c>
    </row>
    <row r="9" spans="1:11" s="14" customFormat="1" ht="20.100000000000001" customHeight="1" x14ac:dyDescent="0.2">
      <c r="A9" s="10">
        <v>5</v>
      </c>
      <c r="B9" s="81" t="s">
        <v>75</v>
      </c>
      <c r="C9" s="58">
        <v>2571</v>
      </c>
      <c r="D9" s="58">
        <v>2571</v>
      </c>
      <c r="E9" s="67">
        <v>1</v>
      </c>
      <c r="F9" s="57">
        <v>784</v>
      </c>
      <c r="G9" s="59">
        <v>1</v>
      </c>
      <c r="H9" s="57">
        <v>1112</v>
      </c>
      <c r="I9" s="59">
        <v>1</v>
      </c>
      <c r="J9" s="57">
        <v>675</v>
      </c>
      <c r="K9" s="59">
        <v>1</v>
      </c>
    </row>
    <row r="10" spans="1:11" s="14" customFormat="1" ht="20.100000000000001" customHeight="1" x14ac:dyDescent="0.2">
      <c r="A10" s="10">
        <v>6</v>
      </c>
      <c r="B10" s="81" t="s">
        <v>76</v>
      </c>
      <c r="C10" s="58">
        <v>2215</v>
      </c>
      <c r="D10" s="58">
        <v>2215</v>
      </c>
      <c r="E10" s="67">
        <v>1</v>
      </c>
      <c r="F10" s="57">
        <v>363</v>
      </c>
      <c r="G10" s="59">
        <v>1</v>
      </c>
      <c r="H10" s="57">
        <v>651</v>
      </c>
      <c r="I10" s="59">
        <v>1</v>
      </c>
      <c r="J10" s="57">
        <v>1201</v>
      </c>
      <c r="K10" s="59">
        <v>1</v>
      </c>
    </row>
    <row r="11" spans="1:11" s="14" customFormat="1" ht="20.100000000000001" customHeight="1" x14ac:dyDescent="0.2">
      <c r="A11" s="10">
        <v>7</v>
      </c>
      <c r="B11" s="81" t="s">
        <v>78</v>
      </c>
      <c r="C11" s="58">
        <v>714</v>
      </c>
      <c r="D11" s="58">
        <v>714</v>
      </c>
      <c r="E11" s="67">
        <v>1</v>
      </c>
      <c r="F11" s="57">
        <v>412</v>
      </c>
      <c r="G11" s="59">
        <v>1</v>
      </c>
      <c r="H11" s="57">
        <v>56</v>
      </c>
      <c r="I11" s="59">
        <v>1</v>
      </c>
      <c r="J11" s="57">
        <v>246</v>
      </c>
      <c r="K11" s="59">
        <v>1</v>
      </c>
    </row>
    <row r="12" spans="1:11" s="14" customFormat="1" ht="20.100000000000001" customHeight="1" x14ac:dyDescent="0.2">
      <c r="A12" s="10">
        <v>8</v>
      </c>
      <c r="B12" s="81" t="s">
        <v>79</v>
      </c>
      <c r="C12" s="58">
        <v>1297</v>
      </c>
      <c r="D12" s="58">
        <v>1297</v>
      </c>
      <c r="E12" s="67">
        <v>1</v>
      </c>
      <c r="F12" s="57">
        <v>556</v>
      </c>
      <c r="G12" s="59">
        <v>1</v>
      </c>
      <c r="H12" s="57">
        <v>394</v>
      </c>
      <c r="I12" s="59">
        <v>1</v>
      </c>
      <c r="J12" s="57">
        <v>347</v>
      </c>
      <c r="K12" s="59">
        <v>1</v>
      </c>
    </row>
    <row r="13" spans="1:11" s="14" customFormat="1" ht="20.100000000000001" customHeight="1" x14ac:dyDescent="0.2">
      <c r="A13" s="10">
        <v>9</v>
      </c>
      <c r="B13" s="81" t="s">
        <v>80</v>
      </c>
      <c r="C13" s="58">
        <v>1095</v>
      </c>
      <c r="D13" s="58">
        <v>1095</v>
      </c>
      <c r="E13" s="67">
        <v>1</v>
      </c>
      <c r="F13" s="57">
        <v>523</v>
      </c>
      <c r="G13" s="59">
        <v>1</v>
      </c>
      <c r="H13" s="57">
        <v>186</v>
      </c>
      <c r="I13" s="59">
        <v>1</v>
      </c>
      <c r="J13" s="57">
        <v>386</v>
      </c>
      <c r="K13" s="59">
        <v>1</v>
      </c>
    </row>
    <row r="14" spans="1:11" s="32" customFormat="1" ht="20.100000000000001" customHeight="1" x14ac:dyDescent="0.2">
      <c r="A14" s="22">
        <v>10</v>
      </c>
      <c r="B14" s="81" t="s">
        <v>81</v>
      </c>
      <c r="C14" s="58">
        <v>2435</v>
      </c>
      <c r="D14" s="58">
        <v>2435</v>
      </c>
      <c r="E14" s="67">
        <v>1</v>
      </c>
      <c r="F14" s="57">
        <v>430</v>
      </c>
      <c r="G14" s="59">
        <v>1</v>
      </c>
      <c r="H14" s="57">
        <v>997</v>
      </c>
      <c r="I14" s="59">
        <v>1</v>
      </c>
      <c r="J14" s="57">
        <v>1008</v>
      </c>
      <c r="K14" s="59">
        <v>1</v>
      </c>
    </row>
    <row r="15" spans="1:11" s="14" customFormat="1" ht="20.100000000000001" customHeight="1" x14ac:dyDescent="0.2">
      <c r="A15" s="10">
        <v>11</v>
      </c>
      <c r="B15" s="81" t="s">
        <v>89</v>
      </c>
      <c r="C15" s="58">
        <v>544</v>
      </c>
      <c r="D15" s="58">
        <v>544</v>
      </c>
      <c r="E15" s="67">
        <v>1</v>
      </c>
      <c r="F15" s="57">
        <v>319</v>
      </c>
      <c r="G15" s="59">
        <v>1</v>
      </c>
      <c r="H15" s="57">
        <v>182</v>
      </c>
      <c r="I15" s="59">
        <v>1</v>
      </c>
      <c r="J15" s="57">
        <v>43</v>
      </c>
      <c r="K15" s="59">
        <v>1</v>
      </c>
    </row>
    <row r="16" spans="1:11" s="14" customFormat="1" ht="20.100000000000001" customHeight="1" x14ac:dyDescent="0.2">
      <c r="A16" s="10">
        <v>12</v>
      </c>
      <c r="B16" s="81" t="s">
        <v>84</v>
      </c>
      <c r="C16" s="58">
        <v>1905</v>
      </c>
      <c r="D16" s="58">
        <v>1905</v>
      </c>
      <c r="E16" s="67">
        <v>1</v>
      </c>
      <c r="F16" s="57">
        <v>774</v>
      </c>
      <c r="G16" s="59">
        <v>1</v>
      </c>
      <c r="H16" s="57">
        <v>665</v>
      </c>
      <c r="I16" s="59">
        <v>1</v>
      </c>
      <c r="J16" s="57">
        <v>466</v>
      </c>
      <c r="K16" s="59">
        <v>1</v>
      </c>
    </row>
    <row r="17" spans="1:11" s="14" customFormat="1" ht="20.100000000000001" customHeight="1" x14ac:dyDescent="0.2">
      <c r="A17" s="10">
        <v>13</v>
      </c>
      <c r="B17" s="81" t="s">
        <v>82</v>
      </c>
      <c r="C17" s="58">
        <v>2298</v>
      </c>
      <c r="D17" s="58">
        <v>2298</v>
      </c>
      <c r="E17" s="67">
        <v>1</v>
      </c>
      <c r="F17" s="57">
        <v>920</v>
      </c>
      <c r="G17" s="59">
        <v>1</v>
      </c>
      <c r="H17" s="57">
        <v>573</v>
      </c>
      <c r="I17" s="59">
        <v>1</v>
      </c>
      <c r="J17" s="57">
        <v>805</v>
      </c>
      <c r="K17" s="59">
        <v>1</v>
      </c>
    </row>
    <row r="18" spans="1:11" s="14" customFormat="1" ht="20.100000000000001" customHeight="1" x14ac:dyDescent="0.2">
      <c r="A18" s="10">
        <v>14</v>
      </c>
      <c r="B18" s="81" t="s">
        <v>86</v>
      </c>
      <c r="C18" s="58">
        <v>1860</v>
      </c>
      <c r="D18" s="58">
        <v>1860</v>
      </c>
      <c r="E18" s="67">
        <v>1</v>
      </c>
      <c r="F18" s="57">
        <v>936</v>
      </c>
      <c r="G18" s="59">
        <v>1</v>
      </c>
      <c r="H18" s="57">
        <v>338</v>
      </c>
      <c r="I18" s="59">
        <v>1</v>
      </c>
      <c r="J18" s="57">
        <v>586</v>
      </c>
      <c r="K18" s="59">
        <v>1</v>
      </c>
    </row>
    <row r="19" spans="1:11" s="14" customFormat="1" ht="20.100000000000001" customHeight="1" x14ac:dyDescent="0.2">
      <c r="A19" s="10">
        <v>15</v>
      </c>
      <c r="B19" s="81" t="s">
        <v>87</v>
      </c>
      <c r="C19" s="58">
        <v>751</v>
      </c>
      <c r="D19" s="58">
        <v>751</v>
      </c>
      <c r="E19" s="67">
        <v>1</v>
      </c>
      <c r="F19" s="57">
        <v>294</v>
      </c>
      <c r="G19" s="59">
        <v>1</v>
      </c>
      <c r="H19" s="57">
        <v>67</v>
      </c>
      <c r="I19" s="59">
        <v>1</v>
      </c>
      <c r="J19" s="57">
        <v>390</v>
      </c>
      <c r="K19" s="59">
        <v>1</v>
      </c>
    </row>
    <row r="20" spans="1:11" s="14" customFormat="1" ht="20.100000000000001" customHeight="1" x14ac:dyDescent="0.2">
      <c r="A20" s="10">
        <v>16</v>
      </c>
      <c r="B20" s="81" t="s">
        <v>90</v>
      </c>
      <c r="C20" s="58">
        <v>1313</v>
      </c>
      <c r="D20" s="58">
        <v>1313</v>
      </c>
      <c r="E20" s="67">
        <v>1</v>
      </c>
      <c r="F20" s="57">
        <v>372</v>
      </c>
      <c r="G20" s="59">
        <v>1</v>
      </c>
      <c r="H20" s="57">
        <v>835</v>
      </c>
      <c r="I20" s="59">
        <v>1</v>
      </c>
      <c r="J20" s="57">
        <v>106</v>
      </c>
      <c r="K20" s="59">
        <v>1</v>
      </c>
    </row>
    <row r="21" spans="1:11" s="14" customFormat="1" ht="20.100000000000001" customHeight="1" x14ac:dyDescent="0.2">
      <c r="A21" s="10">
        <v>17</v>
      </c>
      <c r="B21" s="81" t="s">
        <v>91</v>
      </c>
      <c r="C21" s="58">
        <v>1318</v>
      </c>
      <c r="D21" s="58">
        <v>1318</v>
      </c>
      <c r="E21" s="67">
        <v>1</v>
      </c>
      <c r="F21" s="57">
        <v>467</v>
      </c>
      <c r="G21" s="59">
        <v>1</v>
      </c>
      <c r="H21" s="57">
        <v>801</v>
      </c>
      <c r="I21" s="59">
        <v>1</v>
      </c>
      <c r="J21" s="57">
        <v>50</v>
      </c>
      <c r="K21" s="59">
        <v>1</v>
      </c>
    </row>
    <row r="22" spans="1:11" s="14" customFormat="1" ht="20.100000000000001" customHeight="1" x14ac:dyDescent="0.2">
      <c r="A22" s="10">
        <v>18</v>
      </c>
      <c r="B22" s="81" t="s">
        <v>92</v>
      </c>
      <c r="C22" s="58">
        <v>1637</v>
      </c>
      <c r="D22" s="58">
        <v>1637</v>
      </c>
      <c r="E22" s="67">
        <v>1</v>
      </c>
      <c r="F22" s="57">
        <v>762</v>
      </c>
      <c r="G22" s="59">
        <v>1</v>
      </c>
      <c r="H22" s="57">
        <v>348</v>
      </c>
      <c r="I22" s="59">
        <v>1</v>
      </c>
      <c r="J22" s="57">
        <v>527</v>
      </c>
      <c r="K22" s="59">
        <v>1</v>
      </c>
    </row>
    <row r="23" spans="1:11" s="14" customFormat="1" ht="20.100000000000001" customHeight="1" x14ac:dyDescent="0.2">
      <c r="A23" s="10">
        <v>19</v>
      </c>
      <c r="B23" s="81" t="s">
        <v>85</v>
      </c>
      <c r="C23" s="58">
        <v>896</v>
      </c>
      <c r="D23" s="58">
        <v>896</v>
      </c>
      <c r="E23" s="67">
        <v>1</v>
      </c>
      <c r="F23" s="57">
        <v>318</v>
      </c>
      <c r="G23" s="59">
        <v>1</v>
      </c>
      <c r="H23" s="57">
        <v>196</v>
      </c>
      <c r="I23" s="59">
        <v>1</v>
      </c>
      <c r="J23" s="57">
        <v>382</v>
      </c>
      <c r="K23" s="59">
        <v>1</v>
      </c>
    </row>
    <row r="24" spans="1:11" s="14" customFormat="1" ht="20.100000000000001" customHeight="1" x14ac:dyDescent="0.2">
      <c r="A24" s="10">
        <v>20</v>
      </c>
      <c r="B24" s="81" t="s">
        <v>88</v>
      </c>
      <c r="C24" s="58">
        <v>1512</v>
      </c>
      <c r="D24" s="58">
        <v>1512</v>
      </c>
      <c r="E24" s="67">
        <v>1</v>
      </c>
      <c r="F24" s="57">
        <v>535</v>
      </c>
      <c r="G24" s="59">
        <v>1</v>
      </c>
      <c r="H24" s="57">
        <v>637</v>
      </c>
      <c r="I24" s="59">
        <v>1</v>
      </c>
      <c r="J24" s="57">
        <v>340</v>
      </c>
      <c r="K24" s="59">
        <v>1</v>
      </c>
    </row>
    <row r="25" spans="1:11" s="14" customFormat="1" ht="20.100000000000001" customHeight="1" x14ac:dyDescent="0.2">
      <c r="A25" s="10">
        <v>21</v>
      </c>
      <c r="B25" s="81" t="s">
        <v>83</v>
      </c>
      <c r="C25" s="58">
        <v>2065</v>
      </c>
      <c r="D25" s="58">
        <v>2065</v>
      </c>
      <c r="E25" s="67">
        <v>1</v>
      </c>
      <c r="F25" s="57">
        <v>351</v>
      </c>
      <c r="G25" s="59">
        <v>1</v>
      </c>
      <c r="H25" s="57">
        <v>471</v>
      </c>
      <c r="I25" s="59">
        <v>1</v>
      </c>
      <c r="J25" s="57">
        <v>1243</v>
      </c>
      <c r="K25" s="59">
        <v>1</v>
      </c>
    </row>
    <row r="26" spans="1:11" s="14" customFormat="1" ht="20.100000000000001" customHeight="1" x14ac:dyDescent="0.2">
      <c r="A26" s="10">
        <v>22</v>
      </c>
      <c r="B26" s="82" t="s">
        <v>93</v>
      </c>
      <c r="C26" s="60">
        <v>41436</v>
      </c>
      <c r="D26" s="60">
        <v>41436</v>
      </c>
      <c r="E26" s="68">
        <v>1</v>
      </c>
      <c r="F26" s="61">
        <v>14901</v>
      </c>
      <c r="G26" s="62">
        <v>1</v>
      </c>
      <c r="H26" s="61">
        <v>12568</v>
      </c>
      <c r="I26" s="62">
        <v>1</v>
      </c>
      <c r="J26" s="61">
        <v>13967</v>
      </c>
      <c r="K26" s="62">
        <v>1</v>
      </c>
    </row>
  </sheetData>
  <sortState xmlns:xlrd2="http://schemas.microsoft.com/office/spreadsheetml/2017/richdata2" ref="B5:K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="110" zoomScaleNormal="110" workbookViewId="0">
      <pane ySplit="4" topLeftCell="A5" activePane="bottomLeft" state="frozen"/>
      <selection pane="bottomLeft" activeCell="Q27" sqref="Q27"/>
    </sheetView>
  </sheetViews>
  <sheetFormatPr defaultColWidth="9" defaultRowHeight="15" x14ac:dyDescent="0.2"/>
  <cols>
    <col min="1" max="1" width="8.125" style="15" customWidth="1"/>
    <col min="2" max="11" width="11.625" style="15" customWidth="1"/>
    <col min="12" max="16384" width="9" style="15"/>
  </cols>
  <sheetData>
    <row r="1" spans="1:12" ht="20.100000000000001" customHeight="1" x14ac:dyDescent="0.2">
      <c r="A1" s="16" t="s">
        <v>23</v>
      </c>
    </row>
    <row r="2" spans="1:12" ht="39.950000000000003" customHeight="1" x14ac:dyDescent="0.2">
      <c r="A2" s="4" t="s">
        <v>295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63"/>
    </row>
    <row r="3" spans="1:12" s="41" customFormat="1" ht="32.25" customHeight="1" x14ac:dyDescent="0.2">
      <c r="A3" s="121" t="s">
        <v>181</v>
      </c>
      <c r="B3" s="113" t="s">
        <v>1</v>
      </c>
      <c r="C3" s="113" t="s">
        <v>24</v>
      </c>
      <c r="D3" s="113" t="s">
        <v>25</v>
      </c>
      <c r="E3" s="124" t="s">
        <v>26</v>
      </c>
      <c r="F3" s="118" t="s">
        <v>19</v>
      </c>
      <c r="G3" s="119"/>
      <c r="H3" s="118" t="s">
        <v>20</v>
      </c>
      <c r="I3" s="119"/>
      <c r="J3" s="118" t="s">
        <v>21</v>
      </c>
      <c r="K3" s="120"/>
      <c r="L3" s="117" t="s">
        <v>13</v>
      </c>
    </row>
    <row r="4" spans="1:12" s="41" customFormat="1" ht="24.75" customHeight="1" x14ac:dyDescent="0.2">
      <c r="A4" s="122"/>
      <c r="B4" s="114"/>
      <c r="C4" s="123"/>
      <c r="D4" s="123"/>
      <c r="E4" s="125"/>
      <c r="F4" s="56" t="s">
        <v>27</v>
      </c>
      <c r="G4" s="56" t="s">
        <v>28</v>
      </c>
      <c r="H4" s="56" t="s">
        <v>27</v>
      </c>
      <c r="I4" s="56" t="s">
        <v>28</v>
      </c>
      <c r="J4" s="56" t="s">
        <v>27</v>
      </c>
      <c r="K4" s="64" t="s">
        <v>28</v>
      </c>
      <c r="L4" s="117"/>
    </row>
    <row r="5" spans="1:12" s="31" customFormat="1" ht="20.100000000000001" customHeight="1" x14ac:dyDescent="0.2">
      <c r="A5" s="57">
        <v>1</v>
      </c>
      <c r="B5" s="81" t="s">
        <v>72</v>
      </c>
      <c r="C5" s="58">
        <v>10557</v>
      </c>
      <c r="D5" s="58">
        <v>10515</v>
      </c>
      <c r="E5" s="59">
        <v>0.9960215970446149</v>
      </c>
      <c r="F5" s="57">
        <v>3970</v>
      </c>
      <c r="G5" s="59">
        <v>0.99473816086193934</v>
      </c>
      <c r="H5" s="57">
        <v>2649</v>
      </c>
      <c r="I5" s="59">
        <v>0.99623918766453556</v>
      </c>
      <c r="J5" s="57">
        <v>3896</v>
      </c>
      <c r="K5" s="65">
        <v>0.99718454056821104</v>
      </c>
      <c r="L5" s="51">
        <v>-1.3256404233691343E-3</v>
      </c>
    </row>
    <row r="6" spans="1:12" s="31" customFormat="1" ht="20.100000000000001" customHeight="1" x14ac:dyDescent="0.2">
      <c r="A6" s="57">
        <v>2</v>
      </c>
      <c r="B6" s="81" t="s">
        <v>77</v>
      </c>
      <c r="C6" s="58">
        <v>2581</v>
      </c>
      <c r="D6" s="58">
        <v>2574</v>
      </c>
      <c r="E6" s="59">
        <v>0.99728787291747401</v>
      </c>
      <c r="F6" s="57">
        <v>983</v>
      </c>
      <c r="G6" s="59">
        <v>0.99898373983739797</v>
      </c>
      <c r="H6" s="57">
        <v>900</v>
      </c>
      <c r="I6" s="59">
        <v>0.99778270509977796</v>
      </c>
      <c r="J6" s="57">
        <v>691</v>
      </c>
      <c r="K6" s="65">
        <v>0.99424460431654704</v>
      </c>
      <c r="L6" s="51">
        <v>1.0988485272299675E-3</v>
      </c>
    </row>
    <row r="7" spans="1:12" s="31" customFormat="1" ht="20.100000000000001" customHeight="1" x14ac:dyDescent="0.2">
      <c r="A7" s="57">
        <v>3</v>
      </c>
      <c r="B7" s="81" t="s">
        <v>73</v>
      </c>
      <c r="C7" s="58">
        <v>917</v>
      </c>
      <c r="D7" s="58">
        <v>917</v>
      </c>
      <c r="E7" s="59">
        <v>1</v>
      </c>
      <c r="F7" s="57">
        <v>489</v>
      </c>
      <c r="G7" s="59">
        <v>1</v>
      </c>
      <c r="H7" s="57">
        <v>124</v>
      </c>
      <c r="I7" s="59">
        <v>1</v>
      </c>
      <c r="J7" s="57">
        <v>304</v>
      </c>
      <c r="K7" s="65">
        <v>1</v>
      </c>
      <c r="L7" s="51">
        <v>0</v>
      </c>
    </row>
    <row r="8" spans="1:12" s="31" customFormat="1" ht="20.100000000000001" customHeight="1" x14ac:dyDescent="0.2">
      <c r="A8" s="57">
        <v>4</v>
      </c>
      <c r="B8" s="81" t="s">
        <v>74</v>
      </c>
      <c r="C8" s="58">
        <v>955</v>
      </c>
      <c r="D8" s="58">
        <v>955</v>
      </c>
      <c r="E8" s="59">
        <v>1</v>
      </c>
      <c r="F8" s="57">
        <v>321</v>
      </c>
      <c r="G8" s="59">
        <v>1</v>
      </c>
      <c r="H8" s="57">
        <v>374</v>
      </c>
      <c r="I8" s="59">
        <v>1</v>
      </c>
      <c r="J8" s="57">
        <v>260</v>
      </c>
      <c r="K8" s="65">
        <v>1</v>
      </c>
      <c r="L8" s="51">
        <v>0</v>
      </c>
    </row>
    <row r="9" spans="1:12" s="31" customFormat="1" ht="20.100000000000001" customHeight="1" x14ac:dyDescent="0.2">
      <c r="A9" s="57">
        <v>5</v>
      </c>
      <c r="B9" s="81" t="s">
        <v>75</v>
      </c>
      <c r="C9" s="58">
        <v>2571</v>
      </c>
      <c r="D9" s="58">
        <v>2568</v>
      </c>
      <c r="E9" s="59">
        <v>0.99883313885647595</v>
      </c>
      <c r="F9" s="57">
        <v>783</v>
      </c>
      <c r="G9" s="59">
        <v>0.99872448979591799</v>
      </c>
      <c r="H9" s="57">
        <v>1112</v>
      </c>
      <c r="I9" s="59">
        <v>1</v>
      </c>
      <c r="J9" s="57">
        <v>673</v>
      </c>
      <c r="K9" s="65">
        <v>0.99703703703703705</v>
      </c>
      <c r="L9" s="51">
        <v>1.164141187477985E-3</v>
      </c>
    </row>
    <row r="10" spans="1:12" s="54" customFormat="1" ht="20.100000000000001" customHeight="1" x14ac:dyDescent="0.2">
      <c r="A10" s="57">
        <v>6</v>
      </c>
      <c r="B10" s="81" t="s">
        <v>76</v>
      </c>
      <c r="C10" s="58">
        <v>2215</v>
      </c>
      <c r="D10" s="58">
        <v>2211</v>
      </c>
      <c r="E10" s="59">
        <v>0.99819413092550802</v>
      </c>
      <c r="F10" s="57">
        <v>361</v>
      </c>
      <c r="G10" s="59">
        <v>0.99449035812672204</v>
      </c>
      <c r="H10" s="57">
        <v>651</v>
      </c>
      <c r="I10" s="59">
        <v>1</v>
      </c>
      <c r="J10" s="57">
        <v>1199</v>
      </c>
      <c r="K10" s="65">
        <v>0.99833472106577803</v>
      </c>
      <c r="L10" s="51">
        <v>-4.5085552435697451E-4</v>
      </c>
    </row>
    <row r="11" spans="1:12" s="31" customFormat="1" ht="20.100000000000001" customHeight="1" x14ac:dyDescent="0.2">
      <c r="A11" s="57">
        <v>7</v>
      </c>
      <c r="B11" s="81" t="s">
        <v>78</v>
      </c>
      <c r="C11" s="58">
        <v>714</v>
      </c>
      <c r="D11" s="58">
        <v>714</v>
      </c>
      <c r="E11" s="59">
        <v>1</v>
      </c>
      <c r="F11" s="57">
        <v>412</v>
      </c>
      <c r="G11" s="59">
        <v>1</v>
      </c>
      <c r="H11" s="57">
        <v>56</v>
      </c>
      <c r="I11" s="59">
        <v>1</v>
      </c>
      <c r="J11" s="57">
        <v>246</v>
      </c>
      <c r="K11" s="65">
        <v>1</v>
      </c>
      <c r="L11" s="51">
        <v>0</v>
      </c>
    </row>
    <row r="12" spans="1:12" s="31" customFormat="1" ht="20.100000000000001" customHeight="1" x14ac:dyDescent="0.2">
      <c r="A12" s="57">
        <v>8</v>
      </c>
      <c r="B12" s="81" t="s">
        <v>79</v>
      </c>
      <c r="C12" s="58">
        <v>1297</v>
      </c>
      <c r="D12" s="58">
        <v>1293</v>
      </c>
      <c r="E12" s="59">
        <v>0.99691595990747905</v>
      </c>
      <c r="F12" s="57">
        <v>556</v>
      </c>
      <c r="G12" s="59">
        <v>1</v>
      </c>
      <c r="H12" s="57">
        <v>394</v>
      </c>
      <c r="I12" s="59">
        <v>1</v>
      </c>
      <c r="J12" s="57">
        <v>343</v>
      </c>
      <c r="K12" s="65">
        <v>0.98847262247838596</v>
      </c>
      <c r="L12" s="51">
        <v>2.3339165638260884E-3</v>
      </c>
    </row>
    <row r="13" spans="1:12" s="31" customFormat="1" ht="20.100000000000001" customHeight="1" x14ac:dyDescent="0.2">
      <c r="A13" s="57">
        <v>9</v>
      </c>
      <c r="B13" s="81" t="s">
        <v>80</v>
      </c>
      <c r="C13" s="58">
        <v>1095</v>
      </c>
      <c r="D13" s="58">
        <v>1094</v>
      </c>
      <c r="E13" s="59">
        <v>0.99908675799086799</v>
      </c>
      <c r="F13" s="57">
        <v>522</v>
      </c>
      <c r="G13" s="59">
        <v>0.99808795411089901</v>
      </c>
      <c r="H13" s="57">
        <v>186</v>
      </c>
      <c r="I13" s="59">
        <v>1</v>
      </c>
      <c r="J13" s="57">
        <v>386</v>
      </c>
      <c r="K13" s="65">
        <v>1</v>
      </c>
      <c r="L13" s="51">
        <v>2.7066674931299772E-3</v>
      </c>
    </row>
    <row r="14" spans="1:12" s="31" customFormat="1" ht="20.100000000000001" customHeight="1" x14ac:dyDescent="0.2">
      <c r="A14" s="57">
        <v>10</v>
      </c>
      <c r="B14" s="81" t="s">
        <v>81</v>
      </c>
      <c r="C14" s="58">
        <v>2435</v>
      </c>
      <c r="D14" s="58">
        <v>2424</v>
      </c>
      <c r="E14" s="59">
        <v>0.995482546201232</v>
      </c>
      <c r="F14" s="57">
        <v>428</v>
      </c>
      <c r="G14" s="59">
        <v>0.99534883720930201</v>
      </c>
      <c r="H14" s="57">
        <v>989</v>
      </c>
      <c r="I14" s="59">
        <v>0.99197592778334998</v>
      </c>
      <c r="J14" s="57">
        <v>1007</v>
      </c>
      <c r="K14" s="65">
        <v>0.99900793650793696</v>
      </c>
      <c r="L14" s="51">
        <v>-2.4948000770850243E-3</v>
      </c>
    </row>
    <row r="15" spans="1:12" s="54" customFormat="1" ht="20.100000000000001" customHeight="1" x14ac:dyDescent="0.2">
      <c r="A15" s="57">
        <v>11</v>
      </c>
      <c r="B15" s="81" t="s">
        <v>89</v>
      </c>
      <c r="C15" s="58">
        <v>544</v>
      </c>
      <c r="D15" s="58">
        <v>542</v>
      </c>
      <c r="E15" s="59">
        <v>0.99632352941176505</v>
      </c>
      <c r="F15" s="57">
        <v>317</v>
      </c>
      <c r="G15" s="59">
        <v>0.99373040752351105</v>
      </c>
      <c r="H15" s="57">
        <v>182</v>
      </c>
      <c r="I15" s="59">
        <v>1</v>
      </c>
      <c r="J15" s="57">
        <v>43</v>
      </c>
      <c r="K15" s="65">
        <v>1</v>
      </c>
      <c r="L15" s="51">
        <v>1.8180349062700829E-3</v>
      </c>
    </row>
    <row r="16" spans="1:12" s="31" customFormat="1" ht="20.100000000000001" customHeight="1" x14ac:dyDescent="0.2">
      <c r="A16" s="57">
        <v>12</v>
      </c>
      <c r="B16" s="81" t="s">
        <v>84</v>
      </c>
      <c r="C16" s="58">
        <v>1905</v>
      </c>
      <c r="D16" s="58">
        <v>1903</v>
      </c>
      <c r="E16" s="59">
        <v>0.99895013123359599</v>
      </c>
      <c r="F16" s="57">
        <v>774</v>
      </c>
      <c r="G16" s="59">
        <v>1</v>
      </c>
      <c r="H16" s="57">
        <v>663</v>
      </c>
      <c r="I16" s="59">
        <v>0.99699248120300799</v>
      </c>
      <c r="J16" s="57">
        <v>466</v>
      </c>
      <c r="K16" s="65">
        <v>1</v>
      </c>
      <c r="L16" s="51">
        <v>-1.0498687664040052E-3</v>
      </c>
    </row>
    <row r="17" spans="1:12" s="31" customFormat="1" ht="20.100000000000001" customHeight="1" x14ac:dyDescent="0.2">
      <c r="A17" s="57">
        <v>13</v>
      </c>
      <c r="B17" s="81" t="s">
        <v>82</v>
      </c>
      <c r="C17" s="58">
        <v>2298</v>
      </c>
      <c r="D17" s="58">
        <v>2298</v>
      </c>
      <c r="E17" s="59">
        <v>1</v>
      </c>
      <c r="F17" s="57">
        <v>920</v>
      </c>
      <c r="G17" s="59">
        <v>1</v>
      </c>
      <c r="H17" s="57">
        <v>573</v>
      </c>
      <c r="I17" s="59">
        <v>1</v>
      </c>
      <c r="J17" s="57">
        <v>805</v>
      </c>
      <c r="K17" s="65">
        <v>1</v>
      </c>
      <c r="L17" s="51">
        <v>8.6805555555602432E-4</v>
      </c>
    </row>
    <row r="18" spans="1:12" s="31" customFormat="1" ht="20.100000000000001" customHeight="1" x14ac:dyDescent="0.2">
      <c r="A18" s="57">
        <v>14</v>
      </c>
      <c r="B18" s="81" t="s">
        <v>86</v>
      </c>
      <c r="C18" s="58">
        <v>1860</v>
      </c>
      <c r="D18" s="58">
        <v>1860</v>
      </c>
      <c r="E18" s="59">
        <v>1</v>
      </c>
      <c r="F18" s="57">
        <v>936</v>
      </c>
      <c r="G18" s="59">
        <v>1</v>
      </c>
      <c r="H18" s="57">
        <v>338</v>
      </c>
      <c r="I18" s="59">
        <v>1</v>
      </c>
      <c r="J18" s="57">
        <v>586</v>
      </c>
      <c r="K18" s="65">
        <v>1</v>
      </c>
      <c r="L18" s="51">
        <v>5.3792361484694684E-4</v>
      </c>
    </row>
    <row r="19" spans="1:12" s="31" customFormat="1" ht="20.100000000000001" customHeight="1" x14ac:dyDescent="0.2">
      <c r="A19" s="57">
        <v>15</v>
      </c>
      <c r="B19" s="81" t="s">
        <v>87</v>
      </c>
      <c r="C19" s="58">
        <v>751</v>
      </c>
      <c r="D19" s="58">
        <v>747</v>
      </c>
      <c r="E19" s="59">
        <v>0.99467376830892096</v>
      </c>
      <c r="F19" s="57">
        <v>294</v>
      </c>
      <c r="G19" s="59">
        <v>1</v>
      </c>
      <c r="H19" s="57">
        <v>67</v>
      </c>
      <c r="I19" s="59">
        <v>1</v>
      </c>
      <c r="J19" s="57">
        <v>386</v>
      </c>
      <c r="K19" s="65">
        <v>0.98974358974359</v>
      </c>
      <c r="L19" s="51">
        <v>-2.6946527437110568E-3</v>
      </c>
    </row>
    <row r="20" spans="1:12" s="31" customFormat="1" ht="20.100000000000001" customHeight="1" x14ac:dyDescent="0.2">
      <c r="A20" s="57">
        <v>16</v>
      </c>
      <c r="B20" s="81" t="s">
        <v>90</v>
      </c>
      <c r="C20" s="58">
        <v>1313</v>
      </c>
      <c r="D20" s="58">
        <v>1280</v>
      </c>
      <c r="E20" s="59">
        <v>0.97486671744097497</v>
      </c>
      <c r="F20" s="57">
        <v>359</v>
      </c>
      <c r="G20" s="59">
        <v>0.96505376344086002</v>
      </c>
      <c r="H20" s="57">
        <v>815</v>
      </c>
      <c r="I20" s="59">
        <v>0.97604790419161702</v>
      </c>
      <c r="J20" s="57">
        <v>106</v>
      </c>
      <c r="K20" s="65">
        <v>1</v>
      </c>
      <c r="L20" s="51">
        <v>-1.9608420680572003E-2</v>
      </c>
    </row>
    <row r="21" spans="1:12" s="31" customFormat="1" ht="20.100000000000001" customHeight="1" x14ac:dyDescent="0.2">
      <c r="A21" s="57">
        <v>17</v>
      </c>
      <c r="B21" s="81" t="s">
        <v>91</v>
      </c>
      <c r="C21" s="58">
        <v>1318</v>
      </c>
      <c r="D21" s="58">
        <v>1314</v>
      </c>
      <c r="E21" s="59">
        <v>0.99696509863429394</v>
      </c>
      <c r="F21" s="57">
        <v>465</v>
      </c>
      <c r="G21" s="59">
        <v>0.99571734475374696</v>
      </c>
      <c r="H21" s="57">
        <v>799</v>
      </c>
      <c r="I21" s="59">
        <v>0.99750312109862704</v>
      </c>
      <c r="J21" s="57">
        <v>50</v>
      </c>
      <c r="K21" s="65">
        <v>1</v>
      </c>
      <c r="L21" s="51">
        <v>1.1550427683719722E-3</v>
      </c>
    </row>
    <row r="22" spans="1:12" s="31" customFormat="1" ht="20.100000000000001" customHeight="1" x14ac:dyDescent="0.2">
      <c r="A22" s="57">
        <v>18</v>
      </c>
      <c r="B22" s="81" t="s">
        <v>92</v>
      </c>
      <c r="C22" s="58">
        <v>1637</v>
      </c>
      <c r="D22" s="58">
        <v>1635</v>
      </c>
      <c r="E22" s="59">
        <v>0.99877825290164901</v>
      </c>
      <c r="F22" s="57">
        <v>761</v>
      </c>
      <c r="G22" s="59">
        <v>0.99868766404199505</v>
      </c>
      <c r="H22" s="57">
        <v>348</v>
      </c>
      <c r="I22" s="59">
        <v>1</v>
      </c>
      <c r="J22" s="57">
        <v>526</v>
      </c>
      <c r="K22" s="65">
        <v>0.99810246679316905</v>
      </c>
      <c r="L22" s="51">
        <v>-1.2217470983509893E-3</v>
      </c>
    </row>
    <row r="23" spans="1:12" s="31" customFormat="1" ht="20.100000000000001" customHeight="1" x14ac:dyDescent="0.2">
      <c r="A23" s="57">
        <v>19</v>
      </c>
      <c r="B23" s="81" t="s">
        <v>85</v>
      </c>
      <c r="C23" s="58">
        <v>896</v>
      </c>
      <c r="D23" s="58">
        <v>886</v>
      </c>
      <c r="E23" s="59">
        <v>0.98883928571428603</v>
      </c>
      <c r="F23" s="57">
        <v>314</v>
      </c>
      <c r="G23" s="59">
        <v>0.98742138364779897</v>
      </c>
      <c r="H23" s="57">
        <v>195</v>
      </c>
      <c r="I23" s="59">
        <v>0.99489795918367396</v>
      </c>
      <c r="J23" s="57">
        <v>377</v>
      </c>
      <c r="K23" s="65">
        <v>0.98691099476439803</v>
      </c>
      <c r="L23" s="51">
        <v>-8.9985521235519395E-3</v>
      </c>
    </row>
    <row r="24" spans="1:12" s="31" customFormat="1" ht="20.100000000000001" customHeight="1" x14ac:dyDescent="0.2">
      <c r="A24" s="57">
        <v>20</v>
      </c>
      <c r="B24" s="81" t="s">
        <v>88</v>
      </c>
      <c r="C24" s="58">
        <v>1512</v>
      </c>
      <c r="D24" s="58">
        <v>1493</v>
      </c>
      <c r="E24" s="59">
        <v>0.987433862433862</v>
      </c>
      <c r="F24" s="57">
        <v>527</v>
      </c>
      <c r="G24" s="59">
        <v>0.98504672897196299</v>
      </c>
      <c r="H24" s="57">
        <v>631</v>
      </c>
      <c r="I24" s="59">
        <v>0.99058084772370503</v>
      </c>
      <c r="J24" s="57">
        <v>335</v>
      </c>
      <c r="K24" s="65">
        <v>0.98529411764705899</v>
      </c>
      <c r="L24" s="51">
        <v>-9.9171309436210109E-3</v>
      </c>
    </row>
    <row r="25" spans="1:12" s="31" customFormat="1" ht="20.100000000000001" customHeight="1" x14ac:dyDescent="0.2">
      <c r="A25" s="57">
        <v>21</v>
      </c>
      <c r="B25" s="81" t="s">
        <v>83</v>
      </c>
      <c r="C25" s="58">
        <v>2065</v>
      </c>
      <c r="D25" s="58">
        <v>2063</v>
      </c>
      <c r="E25" s="59">
        <v>0.99903147699757899</v>
      </c>
      <c r="F25" s="57">
        <v>351</v>
      </c>
      <c r="G25" s="59">
        <v>1</v>
      </c>
      <c r="H25" s="57">
        <v>471</v>
      </c>
      <c r="I25" s="59">
        <v>1</v>
      </c>
      <c r="J25" s="57">
        <v>1241</v>
      </c>
      <c r="K25" s="65">
        <v>0.99839098954143202</v>
      </c>
      <c r="L25" s="51">
        <v>9.5270658451496182E-4</v>
      </c>
    </row>
    <row r="26" spans="1:12" s="41" customFormat="1" ht="20.100000000000001" customHeight="1" x14ac:dyDescent="0.2">
      <c r="A26" s="57">
        <v>22</v>
      </c>
      <c r="B26" s="82" t="s">
        <v>93</v>
      </c>
      <c r="C26" s="60">
        <v>41436</v>
      </c>
      <c r="D26" s="60">
        <v>41286</v>
      </c>
      <c r="E26" s="59">
        <v>0.99637995945554603</v>
      </c>
      <c r="F26" s="61">
        <v>14843</v>
      </c>
      <c r="G26" s="62">
        <v>0.99610764378229599</v>
      </c>
      <c r="H26" s="61">
        <v>12517</v>
      </c>
      <c r="I26" s="62">
        <v>0.99594207511139399</v>
      </c>
      <c r="J26" s="61">
        <v>13926</v>
      </c>
      <c r="K26" s="66">
        <v>0.99706450920025802</v>
      </c>
      <c r="L26" s="51">
        <v>-1.3289545224406396E-3</v>
      </c>
    </row>
  </sheetData>
  <autoFilter ref="A4:L26" xr:uid="{00000000-0001-0000-0200-000000000000}"/>
  <sortState xmlns:xlrd2="http://schemas.microsoft.com/office/spreadsheetml/2017/richdata2" ref="B5:K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zoomScale="110" zoomScaleNormal="110" workbookViewId="0">
      <pane ySplit="4" topLeftCell="A5" activePane="bottomLeft" state="frozen"/>
      <selection pane="bottomLeft" activeCell="G17" sqref="G17"/>
    </sheetView>
  </sheetViews>
  <sheetFormatPr defaultColWidth="8.75" defaultRowHeight="15" x14ac:dyDescent="0.2"/>
  <cols>
    <col min="1" max="1" width="5.25" style="15" customWidth="1"/>
    <col min="2" max="3" width="11.125" style="14" customWidth="1"/>
    <col min="4" max="7" width="11.125" style="15" customWidth="1"/>
    <col min="8" max="12" width="11.125" style="14" customWidth="1"/>
    <col min="13" max="16384" width="8.75" style="15"/>
  </cols>
  <sheetData>
    <row r="1" spans="1:14" ht="20.100000000000001" customHeight="1" x14ac:dyDescent="0.2">
      <c r="A1" s="16" t="s">
        <v>29</v>
      </c>
    </row>
    <row r="2" spans="1:14" ht="39.950000000000003" customHeight="1" x14ac:dyDescent="0.2">
      <c r="A2" s="25" t="s">
        <v>296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4" ht="24" customHeight="1" x14ac:dyDescent="0.2">
      <c r="A3" s="121" t="s">
        <v>181</v>
      </c>
      <c r="B3" s="113" t="s">
        <v>1</v>
      </c>
      <c r="C3" s="121" t="s">
        <v>30</v>
      </c>
      <c r="D3" s="121" t="s">
        <v>31</v>
      </c>
      <c r="E3" s="121" t="s">
        <v>32</v>
      </c>
      <c r="F3" s="113" t="s">
        <v>33</v>
      </c>
      <c r="G3" s="121" t="s">
        <v>34</v>
      </c>
      <c r="H3" s="127" t="s">
        <v>35</v>
      </c>
      <c r="I3" s="127"/>
      <c r="J3" s="127"/>
      <c r="K3" s="127"/>
      <c r="L3" s="127"/>
      <c r="M3" s="113" t="s">
        <v>36</v>
      </c>
    </row>
    <row r="4" spans="1:14" ht="27" customHeight="1" x14ac:dyDescent="0.2">
      <c r="A4" s="126"/>
      <c r="B4" s="114"/>
      <c r="C4" s="126"/>
      <c r="D4" s="126"/>
      <c r="E4" s="126"/>
      <c r="F4" s="114"/>
      <c r="G4" s="126"/>
      <c r="H4" s="38" t="s">
        <v>37</v>
      </c>
      <c r="I4" s="38" t="s">
        <v>38</v>
      </c>
      <c r="J4" s="38" t="s">
        <v>39</v>
      </c>
      <c r="K4" s="38" t="s">
        <v>40</v>
      </c>
      <c r="L4" s="38" t="s">
        <v>41</v>
      </c>
      <c r="M4" s="126"/>
    </row>
    <row r="5" spans="1:14" ht="20.100000000000001" customHeight="1" x14ac:dyDescent="0.2">
      <c r="A5" s="22">
        <v>1</v>
      </c>
      <c r="B5" s="84" t="s">
        <v>72</v>
      </c>
      <c r="C5" s="49">
        <v>328142</v>
      </c>
      <c r="D5" s="49">
        <v>387354887</v>
      </c>
      <c r="E5" s="50">
        <v>387148075</v>
      </c>
      <c r="F5" s="51">
        <v>0.99946609167215705</v>
      </c>
      <c r="G5" s="52">
        <v>206812</v>
      </c>
      <c r="H5" s="53">
        <v>0</v>
      </c>
      <c r="I5" s="53">
        <v>20097</v>
      </c>
      <c r="J5" s="53">
        <v>0</v>
      </c>
      <c r="K5" s="53">
        <v>0</v>
      </c>
      <c r="L5" s="52">
        <v>203667</v>
      </c>
      <c r="M5" s="51">
        <v>9.105394679730372E-4</v>
      </c>
    </row>
    <row r="6" spans="1:14" ht="20.100000000000001" customHeight="1" x14ac:dyDescent="0.2">
      <c r="A6" s="22">
        <v>2</v>
      </c>
      <c r="B6" s="84" t="s">
        <v>77</v>
      </c>
      <c r="C6" s="49">
        <v>80014</v>
      </c>
      <c r="D6" s="49">
        <v>113210308</v>
      </c>
      <c r="E6" s="50">
        <v>113188813</v>
      </c>
      <c r="F6" s="51">
        <v>0.99981013213037095</v>
      </c>
      <c r="G6" s="52">
        <v>21495</v>
      </c>
      <c r="H6" s="53">
        <v>0</v>
      </c>
      <c r="I6" s="53">
        <v>15</v>
      </c>
      <c r="J6" s="53">
        <v>0</v>
      </c>
      <c r="K6" s="53">
        <v>0</v>
      </c>
      <c r="L6" s="52">
        <v>21480</v>
      </c>
      <c r="M6" s="51">
        <v>2.0941880261915458E-5</v>
      </c>
    </row>
    <row r="7" spans="1:14" ht="20.100000000000001" customHeight="1" x14ac:dyDescent="0.2">
      <c r="A7" s="22">
        <v>3</v>
      </c>
      <c r="B7" s="84" t="s">
        <v>73</v>
      </c>
      <c r="C7" s="49">
        <v>28427</v>
      </c>
      <c r="D7" s="49">
        <v>59994750</v>
      </c>
      <c r="E7" s="50">
        <v>59972154</v>
      </c>
      <c r="F7" s="51">
        <v>0.99962336704461596</v>
      </c>
      <c r="G7" s="52">
        <v>22596</v>
      </c>
      <c r="H7" s="53">
        <v>0</v>
      </c>
      <c r="I7" s="53">
        <v>24</v>
      </c>
      <c r="J7" s="53">
        <v>0</v>
      </c>
      <c r="K7" s="53">
        <v>358</v>
      </c>
      <c r="L7" s="52">
        <v>22214</v>
      </c>
      <c r="M7" s="51">
        <v>6.026429508310116E-4</v>
      </c>
    </row>
    <row r="8" spans="1:14" ht="20.100000000000001" customHeight="1" x14ac:dyDescent="0.2">
      <c r="A8" s="22">
        <v>4</v>
      </c>
      <c r="B8" s="84" t="s">
        <v>74</v>
      </c>
      <c r="C8" s="49">
        <v>29661</v>
      </c>
      <c r="D8" s="49">
        <v>30948285</v>
      </c>
      <c r="E8" s="50">
        <v>30938758</v>
      </c>
      <c r="F8" s="51">
        <v>0.99969216387919402</v>
      </c>
      <c r="G8" s="52">
        <v>9527</v>
      </c>
      <c r="H8" s="53">
        <v>0</v>
      </c>
      <c r="I8" s="53">
        <v>11</v>
      </c>
      <c r="J8" s="53">
        <v>0</v>
      </c>
      <c r="K8" s="53">
        <v>0</v>
      </c>
      <c r="L8" s="52">
        <v>9516</v>
      </c>
      <c r="M8" s="51">
        <v>-1.8743166112400456E-4</v>
      </c>
    </row>
    <row r="9" spans="1:14" ht="20.100000000000001" customHeight="1" x14ac:dyDescent="0.2">
      <c r="A9" s="22">
        <v>5</v>
      </c>
      <c r="B9" s="84" t="s">
        <v>75</v>
      </c>
      <c r="C9" s="49">
        <v>79652</v>
      </c>
      <c r="D9" s="49">
        <v>82222031</v>
      </c>
      <c r="E9" s="50">
        <v>82137348</v>
      </c>
      <c r="F9" s="51">
        <v>0.99897006922633702</v>
      </c>
      <c r="G9" s="52">
        <v>84683</v>
      </c>
      <c r="H9" s="53">
        <v>0</v>
      </c>
      <c r="I9" s="53">
        <v>1696</v>
      </c>
      <c r="J9" s="53">
        <v>0</v>
      </c>
      <c r="K9" s="53">
        <v>0</v>
      </c>
      <c r="L9" s="52">
        <v>82987</v>
      </c>
      <c r="M9" s="51">
        <v>-8.0548402433988642E-5</v>
      </c>
    </row>
    <row r="10" spans="1:14" ht="20.100000000000001" customHeight="1" x14ac:dyDescent="0.2">
      <c r="A10" s="22">
        <v>6</v>
      </c>
      <c r="B10" s="84" t="s">
        <v>76</v>
      </c>
      <c r="C10" s="49">
        <v>68710</v>
      </c>
      <c r="D10" s="49">
        <v>98804850</v>
      </c>
      <c r="E10" s="50">
        <v>98783772</v>
      </c>
      <c r="F10" s="51">
        <v>0.99978667039117997</v>
      </c>
      <c r="G10" s="52">
        <v>21078</v>
      </c>
      <c r="H10" s="53">
        <v>0</v>
      </c>
      <c r="I10" s="53">
        <v>5</v>
      </c>
      <c r="J10" s="53">
        <v>0</v>
      </c>
      <c r="K10" s="53">
        <v>0</v>
      </c>
      <c r="L10" s="52">
        <v>21073</v>
      </c>
      <c r="M10" s="51">
        <v>-5.138316510100438E-5</v>
      </c>
    </row>
    <row r="11" spans="1:14" ht="20.100000000000001" customHeight="1" x14ac:dyDescent="0.2">
      <c r="A11" s="22">
        <v>7</v>
      </c>
      <c r="B11" s="84" t="s">
        <v>78</v>
      </c>
      <c r="C11" s="49">
        <v>22116</v>
      </c>
      <c r="D11" s="49">
        <v>21598111</v>
      </c>
      <c r="E11" s="50">
        <v>21593192</v>
      </c>
      <c r="F11" s="51">
        <v>0.99977224860081504</v>
      </c>
      <c r="G11" s="52">
        <v>4919</v>
      </c>
      <c r="H11" s="53">
        <v>0</v>
      </c>
      <c r="I11" s="53">
        <v>0</v>
      </c>
      <c r="J11" s="53">
        <v>0</v>
      </c>
      <c r="K11" s="53">
        <v>0</v>
      </c>
      <c r="L11" s="52">
        <v>4919</v>
      </c>
      <c r="M11" s="51">
        <v>3.1781394122698536E-4</v>
      </c>
    </row>
    <row r="12" spans="1:14" ht="20.100000000000001" customHeight="1" x14ac:dyDescent="0.2">
      <c r="A12" s="22">
        <v>8</v>
      </c>
      <c r="B12" s="84" t="s">
        <v>79</v>
      </c>
      <c r="C12" s="49">
        <v>40207</v>
      </c>
      <c r="D12" s="49">
        <v>56599890</v>
      </c>
      <c r="E12" s="50">
        <v>56599026</v>
      </c>
      <c r="F12" s="51">
        <v>0.99998473495266504</v>
      </c>
      <c r="G12" s="52">
        <v>864</v>
      </c>
      <c r="H12" s="53">
        <v>0</v>
      </c>
      <c r="I12" s="53">
        <v>1</v>
      </c>
      <c r="J12" s="53">
        <v>0</v>
      </c>
      <c r="K12" s="53">
        <v>0</v>
      </c>
      <c r="L12" s="52">
        <v>863</v>
      </c>
      <c r="M12" s="51">
        <v>1.0156345632061914E-5</v>
      </c>
    </row>
    <row r="13" spans="1:14" ht="20.100000000000001" customHeight="1" x14ac:dyDescent="0.2">
      <c r="A13" s="22">
        <v>9</v>
      </c>
      <c r="B13" s="84" t="s">
        <v>80</v>
      </c>
      <c r="C13" s="49">
        <v>33968</v>
      </c>
      <c r="D13" s="49">
        <v>35635724</v>
      </c>
      <c r="E13" s="50">
        <v>35626120</v>
      </c>
      <c r="F13" s="51">
        <v>0.99973049516266299</v>
      </c>
      <c r="G13" s="52">
        <v>9604</v>
      </c>
      <c r="H13" s="53">
        <v>0</v>
      </c>
      <c r="I13" s="53">
        <v>4</v>
      </c>
      <c r="J13" s="53">
        <v>0</v>
      </c>
      <c r="K13" s="53">
        <v>0</v>
      </c>
      <c r="L13" s="52">
        <v>9600</v>
      </c>
      <c r="M13" s="51">
        <v>-2.6529620582105284E-4</v>
      </c>
    </row>
    <row r="14" spans="1:14" s="48" customFormat="1" ht="20.100000000000001" customHeight="1" x14ac:dyDescent="0.2">
      <c r="A14" s="22">
        <v>10</v>
      </c>
      <c r="B14" s="84" t="s">
        <v>81</v>
      </c>
      <c r="C14" s="49">
        <v>75980</v>
      </c>
      <c r="D14" s="49">
        <v>108946261</v>
      </c>
      <c r="E14" s="50">
        <v>108934967</v>
      </c>
      <c r="F14" s="51">
        <v>0.999896334211965</v>
      </c>
      <c r="G14" s="52">
        <v>11294</v>
      </c>
      <c r="H14" s="53">
        <v>0</v>
      </c>
      <c r="I14" s="53">
        <v>84</v>
      </c>
      <c r="J14" s="53">
        <v>0</v>
      </c>
      <c r="K14" s="53">
        <v>0</v>
      </c>
      <c r="L14" s="52">
        <v>11210</v>
      </c>
      <c r="M14" s="51">
        <v>-4.7126462824009785E-5</v>
      </c>
      <c r="N14" s="15"/>
    </row>
    <row r="15" spans="1:14" ht="20.100000000000001" customHeight="1" x14ac:dyDescent="0.2">
      <c r="A15" s="22">
        <v>11</v>
      </c>
      <c r="B15" s="84" t="s">
        <v>89</v>
      </c>
      <c r="C15" s="49">
        <v>16864</v>
      </c>
      <c r="D15" s="49">
        <v>18799941</v>
      </c>
      <c r="E15" s="50">
        <v>18799766</v>
      </c>
      <c r="F15" s="51">
        <v>0.99999069146014896</v>
      </c>
      <c r="G15" s="52">
        <v>175</v>
      </c>
      <c r="H15" s="53">
        <v>0</v>
      </c>
      <c r="I15" s="53">
        <v>0</v>
      </c>
      <c r="J15" s="53">
        <v>0</v>
      </c>
      <c r="K15" s="53">
        <v>0</v>
      </c>
      <c r="L15" s="52">
        <v>175</v>
      </c>
      <c r="M15" s="51">
        <v>-8.0474120310869424E-6</v>
      </c>
    </row>
    <row r="16" spans="1:14" ht="20.100000000000001" customHeight="1" x14ac:dyDescent="0.2">
      <c r="A16" s="22">
        <v>12</v>
      </c>
      <c r="B16" s="84" t="s">
        <v>84</v>
      </c>
      <c r="C16" s="49">
        <v>59055</v>
      </c>
      <c r="D16" s="49">
        <v>65800692</v>
      </c>
      <c r="E16" s="50">
        <v>65556196</v>
      </c>
      <c r="F16" s="51">
        <v>0.99628429439617405</v>
      </c>
      <c r="G16" s="52">
        <v>244496</v>
      </c>
      <c r="H16" s="53">
        <v>0</v>
      </c>
      <c r="I16" s="53">
        <v>103</v>
      </c>
      <c r="J16" s="53">
        <v>0</v>
      </c>
      <c r="K16" s="53">
        <v>0</v>
      </c>
      <c r="L16" s="52">
        <v>244393</v>
      </c>
      <c r="M16" s="51">
        <v>-3.3317166546968924E-3</v>
      </c>
    </row>
    <row r="17" spans="1:14" ht="20.100000000000001" customHeight="1" x14ac:dyDescent="0.2">
      <c r="A17" s="22">
        <v>13</v>
      </c>
      <c r="B17" s="84" t="s">
        <v>82</v>
      </c>
      <c r="C17" s="49">
        <v>71238</v>
      </c>
      <c r="D17" s="49">
        <v>86214007</v>
      </c>
      <c r="E17" s="50">
        <v>86186866</v>
      </c>
      <c r="F17" s="51">
        <v>0.999685190365876</v>
      </c>
      <c r="G17" s="52">
        <v>27141</v>
      </c>
      <c r="H17" s="53">
        <v>0</v>
      </c>
      <c r="I17" s="53">
        <v>0</v>
      </c>
      <c r="J17" s="53">
        <v>0</v>
      </c>
      <c r="K17" s="53">
        <v>0</v>
      </c>
      <c r="L17" s="52">
        <v>27141</v>
      </c>
      <c r="M17" s="51">
        <v>-2.1698762313948627E-5</v>
      </c>
    </row>
    <row r="18" spans="1:14" ht="20.100000000000001" customHeight="1" x14ac:dyDescent="0.2">
      <c r="A18" s="22">
        <v>14</v>
      </c>
      <c r="B18" s="84" t="s">
        <v>86</v>
      </c>
      <c r="C18" s="49">
        <v>57852</v>
      </c>
      <c r="D18" s="49">
        <v>63326269</v>
      </c>
      <c r="E18" s="50">
        <v>63261764</v>
      </c>
      <c r="F18" s="51">
        <v>0.99898138638169298</v>
      </c>
      <c r="G18" s="52">
        <v>64505</v>
      </c>
      <c r="H18" s="53">
        <v>0</v>
      </c>
      <c r="I18" s="53">
        <v>0</v>
      </c>
      <c r="J18" s="53">
        <v>0</v>
      </c>
      <c r="K18" s="53">
        <v>0</v>
      </c>
      <c r="L18" s="52">
        <v>64505</v>
      </c>
      <c r="M18" s="51">
        <v>-7.9222341271001362E-5</v>
      </c>
    </row>
    <row r="19" spans="1:14" ht="20.100000000000001" customHeight="1" x14ac:dyDescent="0.2">
      <c r="A19" s="22">
        <v>15</v>
      </c>
      <c r="B19" s="84" t="s">
        <v>87</v>
      </c>
      <c r="C19" s="49">
        <v>23258</v>
      </c>
      <c r="D19" s="49">
        <v>30351556</v>
      </c>
      <c r="E19" s="50">
        <v>30293169</v>
      </c>
      <c r="F19" s="51">
        <v>0.99807630949793802</v>
      </c>
      <c r="G19" s="52">
        <v>58387</v>
      </c>
      <c r="H19" s="53">
        <v>0</v>
      </c>
      <c r="I19" s="53">
        <v>0</v>
      </c>
      <c r="J19" s="53">
        <v>0</v>
      </c>
      <c r="K19" s="53">
        <v>0</v>
      </c>
      <c r="L19" s="52">
        <v>58387</v>
      </c>
      <c r="M19" s="51">
        <v>-1.4892956143449654E-3</v>
      </c>
    </row>
    <row r="20" spans="1:14" ht="20.100000000000001" customHeight="1" x14ac:dyDescent="0.2">
      <c r="A20" s="22">
        <v>16</v>
      </c>
      <c r="B20" s="84" t="s">
        <v>90</v>
      </c>
      <c r="C20" s="49">
        <v>41095</v>
      </c>
      <c r="D20" s="49">
        <v>32043401</v>
      </c>
      <c r="E20" s="50">
        <v>32030886</v>
      </c>
      <c r="F20" s="51">
        <v>0.99960943596467799</v>
      </c>
      <c r="G20" s="52">
        <v>12515</v>
      </c>
      <c r="H20" s="53">
        <v>0</v>
      </c>
      <c r="I20" s="53">
        <v>5</v>
      </c>
      <c r="J20" s="53">
        <v>0</v>
      </c>
      <c r="K20" s="53">
        <v>0</v>
      </c>
      <c r="L20" s="52">
        <v>12510</v>
      </c>
      <c r="M20" s="51">
        <v>-2.739234642089583E-4</v>
      </c>
    </row>
    <row r="21" spans="1:14" ht="20.100000000000001" customHeight="1" x14ac:dyDescent="0.2">
      <c r="A21" s="22">
        <v>17</v>
      </c>
      <c r="B21" s="84" t="s">
        <v>91</v>
      </c>
      <c r="C21" s="49">
        <v>40858</v>
      </c>
      <c r="D21" s="49">
        <v>29543137</v>
      </c>
      <c r="E21" s="50">
        <v>29523925</v>
      </c>
      <c r="F21" s="51">
        <v>0.99934969668251505</v>
      </c>
      <c r="G21" s="52">
        <v>19212</v>
      </c>
      <c r="H21" s="53">
        <v>0</v>
      </c>
      <c r="I21" s="53">
        <v>0</v>
      </c>
      <c r="J21" s="53">
        <v>0</v>
      </c>
      <c r="K21" s="53">
        <v>0</v>
      </c>
      <c r="L21" s="52">
        <v>19212</v>
      </c>
      <c r="M21" s="51">
        <v>-4.5073075931489903E-4</v>
      </c>
    </row>
    <row r="22" spans="1:14" s="34" customFormat="1" ht="20.100000000000001" customHeight="1" x14ac:dyDescent="0.2">
      <c r="A22" s="22">
        <v>18</v>
      </c>
      <c r="B22" s="84" t="s">
        <v>92</v>
      </c>
      <c r="C22" s="49">
        <v>50597</v>
      </c>
      <c r="D22" s="49">
        <v>86896225</v>
      </c>
      <c r="E22" s="50">
        <v>86845423</v>
      </c>
      <c r="F22" s="51">
        <v>0.99941537161136795</v>
      </c>
      <c r="G22" s="52">
        <v>50802</v>
      </c>
      <c r="H22" s="53">
        <v>0</v>
      </c>
      <c r="I22" s="53">
        <v>20</v>
      </c>
      <c r="J22" s="53">
        <v>0</v>
      </c>
      <c r="K22" s="53">
        <v>0</v>
      </c>
      <c r="L22" s="52">
        <v>50782</v>
      </c>
      <c r="M22" s="51">
        <v>2.9844146652990844E-4</v>
      </c>
      <c r="N22" s="15"/>
    </row>
    <row r="23" spans="1:14" ht="20.100000000000001" customHeight="1" x14ac:dyDescent="0.2">
      <c r="A23" s="22">
        <v>19</v>
      </c>
      <c r="B23" s="84" t="s">
        <v>85</v>
      </c>
      <c r="C23" s="49">
        <v>27855</v>
      </c>
      <c r="D23" s="49">
        <v>33149415</v>
      </c>
      <c r="E23" s="50">
        <v>33136367</v>
      </c>
      <c r="F23" s="51">
        <v>0.99960638822736403</v>
      </c>
      <c r="G23" s="52">
        <v>13048</v>
      </c>
      <c r="H23" s="53">
        <v>0</v>
      </c>
      <c r="I23" s="53">
        <v>0</v>
      </c>
      <c r="J23" s="53">
        <v>0</v>
      </c>
      <c r="K23" s="53">
        <v>0</v>
      </c>
      <c r="L23" s="52">
        <v>13048</v>
      </c>
      <c r="M23" s="51">
        <v>3.7001790658020006E-5</v>
      </c>
    </row>
    <row r="24" spans="1:14" ht="20.100000000000001" customHeight="1" x14ac:dyDescent="0.2">
      <c r="A24" s="22">
        <v>20</v>
      </c>
      <c r="B24" s="84" t="s">
        <v>88</v>
      </c>
      <c r="C24" s="49">
        <v>46957</v>
      </c>
      <c r="D24" s="49">
        <v>67206966</v>
      </c>
      <c r="E24" s="50">
        <v>67194587</v>
      </c>
      <c r="F24" s="51">
        <v>0.99981580778397305</v>
      </c>
      <c r="G24" s="52">
        <v>12379</v>
      </c>
      <c r="H24" s="53">
        <v>0</v>
      </c>
      <c r="I24" s="53">
        <v>3</v>
      </c>
      <c r="J24" s="53">
        <v>0</v>
      </c>
      <c r="K24" s="53">
        <v>0</v>
      </c>
      <c r="L24" s="52">
        <v>12376</v>
      </c>
      <c r="M24" s="51">
        <v>6.508598392507281E-5</v>
      </c>
    </row>
    <row r="25" spans="1:14" ht="20.100000000000001" customHeight="1" x14ac:dyDescent="0.2">
      <c r="A25" s="22">
        <v>21</v>
      </c>
      <c r="B25" s="84" t="s">
        <v>83</v>
      </c>
      <c r="C25" s="49">
        <v>63968</v>
      </c>
      <c r="D25" s="49">
        <v>111611022</v>
      </c>
      <c r="E25" s="50">
        <v>111609222</v>
      </c>
      <c r="F25" s="51">
        <v>0.999983872560543</v>
      </c>
      <c r="G25" s="52">
        <v>1800</v>
      </c>
      <c r="H25" s="53">
        <v>0</v>
      </c>
      <c r="I25" s="53">
        <v>0</v>
      </c>
      <c r="J25" s="53">
        <v>0</v>
      </c>
      <c r="K25" s="53">
        <v>0</v>
      </c>
      <c r="L25" s="52">
        <v>1800</v>
      </c>
      <c r="M25" s="51">
        <v>-8.9281422850362446E-6</v>
      </c>
    </row>
    <row r="26" spans="1:14" ht="20.100000000000001" customHeight="1" x14ac:dyDescent="0.2">
      <c r="A26" s="22">
        <v>22</v>
      </c>
      <c r="B26" s="84" t="s">
        <v>93</v>
      </c>
      <c r="C26" s="49">
        <v>1286474</v>
      </c>
      <c r="D26" s="49">
        <v>1620257728</v>
      </c>
      <c r="E26" s="49">
        <v>1619360396</v>
      </c>
      <c r="F26" s="51">
        <v>0.99944617946608505</v>
      </c>
      <c r="G26" s="52">
        <v>897332</v>
      </c>
      <c r="H26" s="52">
        <v>0</v>
      </c>
      <c r="I26" s="52">
        <v>22068</v>
      </c>
      <c r="J26" s="52">
        <v>0</v>
      </c>
      <c r="K26" s="52">
        <v>358</v>
      </c>
      <c r="L26" s="52">
        <v>891858</v>
      </c>
      <c r="M26" s="51">
        <v>5.4201586866087226E-5</v>
      </c>
    </row>
  </sheetData>
  <autoFilter ref="A4:N26" xr:uid="{00000000-0001-0000-0300-000000000000}"/>
  <sortState xmlns:xlrd2="http://schemas.microsoft.com/office/spreadsheetml/2017/richdata2" ref="B5:L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M3:M4"/>
    <mergeCell ref="H3:L3"/>
    <mergeCell ref="A3:A4"/>
    <mergeCell ref="B3:B4"/>
    <mergeCell ref="C3:C4"/>
    <mergeCell ref="D3:D4"/>
    <mergeCell ref="E3:E4"/>
    <mergeCell ref="F3:F4"/>
    <mergeCell ref="G3:G4"/>
  </mergeCells>
  <phoneticPr fontId="41" type="noConversion"/>
  <conditionalFormatting sqref="B1:B1048576 N1:N1048576">
    <cfRule type="duplicateValues" dxfId="3" priority="1"/>
  </conditionalFormatting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zoomScale="110" zoomScaleNormal="110" workbookViewId="0">
      <pane ySplit="4" topLeftCell="A5" activePane="bottomLeft" state="frozen"/>
      <selection pane="bottomLeft" activeCell="P19" sqref="P19"/>
    </sheetView>
  </sheetViews>
  <sheetFormatPr defaultColWidth="9" defaultRowHeight="15" x14ac:dyDescent="0.2"/>
  <cols>
    <col min="1" max="1" width="9.625" style="15" customWidth="1"/>
    <col min="2" max="4" width="11.625" style="41" customWidth="1"/>
    <col min="5" max="5" width="11.625" style="15" customWidth="1"/>
    <col min="6" max="11" width="11.625" style="41" customWidth="1"/>
    <col min="12" max="12" width="11.625" style="15" customWidth="1"/>
    <col min="13" max="16384" width="9" style="15"/>
  </cols>
  <sheetData>
    <row r="1" spans="1:12" ht="20.100000000000001" customHeight="1" x14ac:dyDescent="0.2">
      <c r="A1" s="19" t="s">
        <v>42</v>
      </c>
    </row>
    <row r="2" spans="1:12" ht="39.950000000000003" customHeight="1" x14ac:dyDescent="0.2">
      <c r="A2" s="42" t="s">
        <v>297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1" customHeight="1" x14ac:dyDescent="0.2">
      <c r="A3" s="129" t="s">
        <v>181</v>
      </c>
      <c r="B3" s="117" t="s">
        <v>1</v>
      </c>
      <c r="C3" s="117" t="s">
        <v>43</v>
      </c>
      <c r="D3" s="117" t="s">
        <v>44</v>
      </c>
      <c r="E3" s="117" t="s">
        <v>45</v>
      </c>
      <c r="F3" s="109" t="s">
        <v>19</v>
      </c>
      <c r="G3" s="110"/>
      <c r="H3" s="128" t="s">
        <v>20</v>
      </c>
      <c r="I3" s="128"/>
      <c r="J3" s="128" t="s">
        <v>46</v>
      </c>
      <c r="K3" s="128"/>
      <c r="L3" s="115" t="s">
        <v>214</v>
      </c>
    </row>
    <row r="4" spans="1:12" s="40" customFormat="1" ht="42" customHeight="1" x14ac:dyDescent="0.2">
      <c r="A4" s="117"/>
      <c r="B4" s="117"/>
      <c r="C4" s="117"/>
      <c r="D4" s="117"/>
      <c r="E4" s="117"/>
      <c r="F4" s="44" t="s">
        <v>43</v>
      </c>
      <c r="G4" s="44" t="s">
        <v>44</v>
      </c>
      <c r="H4" s="44" t="s">
        <v>43</v>
      </c>
      <c r="I4" s="44" t="s">
        <v>44</v>
      </c>
      <c r="J4" s="44" t="s">
        <v>43</v>
      </c>
      <c r="K4" s="44" t="s">
        <v>44</v>
      </c>
      <c r="L4" s="112"/>
    </row>
    <row r="5" spans="1:12" ht="21" customHeight="1" x14ac:dyDescent="0.2">
      <c r="A5" s="45">
        <v>1</v>
      </c>
      <c r="B5" s="90" t="s">
        <v>72</v>
      </c>
      <c r="C5" s="85">
        <v>55206302.637000002</v>
      </c>
      <c r="D5" s="85">
        <v>54916273.248000003</v>
      </c>
      <c r="E5" s="86">
        <v>0.99470000000000003</v>
      </c>
      <c r="F5" s="85">
        <v>22228651.816</v>
      </c>
      <c r="G5" s="85">
        <v>22130909.697999999</v>
      </c>
      <c r="H5" s="85">
        <v>7559965.5310000004</v>
      </c>
      <c r="I5" s="85">
        <v>7514016.0460000001</v>
      </c>
      <c r="J5" s="85">
        <v>25417685.289999999</v>
      </c>
      <c r="K5" s="85">
        <v>25271347.504000001</v>
      </c>
      <c r="L5" s="23">
        <v>5.1999999999999824E-3</v>
      </c>
    </row>
    <row r="6" spans="1:12" ht="21" customHeight="1" x14ac:dyDescent="0.2">
      <c r="A6" s="45">
        <v>2</v>
      </c>
      <c r="B6" s="90" t="s">
        <v>77</v>
      </c>
      <c r="C6" s="85">
        <v>15700227.242000001</v>
      </c>
      <c r="D6" s="85">
        <v>15654830.454</v>
      </c>
      <c r="E6" s="86">
        <v>0.99709999999999999</v>
      </c>
      <c r="F6" s="85">
        <v>7036725.852</v>
      </c>
      <c r="G6" s="85">
        <v>7019364.9160000002</v>
      </c>
      <c r="H6" s="85">
        <v>4214787.6490000002</v>
      </c>
      <c r="I6" s="85">
        <v>4204801.2790000001</v>
      </c>
      <c r="J6" s="85">
        <v>4448713.7410000004</v>
      </c>
      <c r="K6" s="85">
        <v>4430664.2589999996</v>
      </c>
      <c r="L6" s="23">
        <v>5.9999999999993392E-4</v>
      </c>
    </row>
    <row r="7" spans="1:12" ht="21" customHeight="1" x14ac:dyDescent="0.2">
      <c r="A7" s="45">
        <v>3</v>
      </c>
      <c r="B7" s="90" t="s">
        <v>73</v>
      </c>
      <c r="C7" s="85">
        <v>5516036.415</v>
      </c>
      <c r="D7" s="85">
        <v>5509695.3059999999</v>
      </c>
      <c r="E7" s="86">
        <v>0.99890000000000001</v>
      </c>
      <c r="F7" s="85">
        <v>3173292.977</v>
      </c>
      <c r="G7" s="85">
        <v>3168533.5809999998</v>
      </c>
      <c r="H7" s="85">
        <v>573643.06099999999</v>
      </c>
      <c r="I7" s="85">
        <v>573479.04</v>
      </c>
      <c r="J7" s="85">
        <v>1769100.3770000001</v>
      </c>
      <c r="K7" s="85">
        <v>1767682.6850000001</v>
      </c>
      <c r="L7" s="23">
        <v>-3.9999999999995595E-4</v>
      </c>
    </row>
    <row r="8" spans="1:12" ht="21" customHeight="1" x14ac:dyDescent="0.2">
      <c r="A8" s="45">
        <v>4</v>
      </c>
      <c r="B8" s="90" t="s">
        <v>74</v>
      </c>
      <c r="C8" s="85">
        <v>4007132.398</v>
      </c>
      <c r="D8" s="85">
        <v>3990194.412</v>
      </c>
      <c r="E8" s="86">
        <v>0.99580000000000002</v>
      </c>
      <c r="F8" s="85">
        <v>1654211.2479999999</v>
      </c>
      <c r="G8" s="85">
        <v>1644510.121</v>
      </c>
      <c r="H8" s="85">
        <v>1464440.45</v>
      </c>
      <c r="I8" s="85">
        <v>1459810.8640000001</v>
      </c>
      <c r="J8" s="85">
        <v>888480.7</v>
      </c>
      <c r="K8" s="85">
        <v>885873.42700000003</v>
      </c>
      <c r="L8" s="23">
        <v>6.0000000000004494E-4</v>
      </c>
    </row>
    <row r="9" spans="1:12" ht="21" customHeight="1" x14ac:dyDescent="0.2">
      <c r="A9" s="45">
        <v>5</v>
      </c>
      <c r="B9" s="90" t="s">
        <v>75</v>
      </c>
      <c r="C9" s="85">
        <v>14483175.210999999</v>
      </c>
      <c r="D9" s="85">
        <v>14456278.698999999</v>
      </c>
      <c r="E9" s="86">
        <v>0.99809999999999999</v>
      </c>
      <c r="F9" s="85">
        <v>5696528.625</v>
      </c>
      <c r="G9" s="85">
        <v>5688026.7110000001</v>
      </c>
      <c r="H9" s="85">
        <v>4281451.4620000003</v>
      </c>
      <c r="I9" s="85">
        <v>4274019.0029999996</v>
      </c>
      <c r="J9" s="85">
        <v>4505195.1239999998</v>
      </c>
      <c r="K9" s="85">
        <v>4494232.9850000003</v>
      </c>
      <c r="L9" s="23">
        <v>9.9999999999988987E-5</v>
      </c>
    </row>
    <row r="10" spans="1:12" ht="21" customHeight="1" x14ac:dyDescent="0.2">
      <c r="A10" s="45">
        <v>6</v>
      </c>
      <c r="B10" s="84" t="s">
        <v>76</v>
      </c>
      <c r="C10" s="87">
        <v>12305814.921</v>
      </c>
      <c r="D10" s="87">
        <v>12257888.942</v>
      </c>
      <c r="E10" s="88">
        <v>0.99609999999999999</v>
      </c>
      <c r="F10" s="87">
        <v>2541401.341</v>
      </c>
      <c r="G10" s="87">
        <v>2538984.9900000002</v>
      </c>
      <c r="H10" s="87">
        <v>2514074.9160000002</v>
      </c>
      <c r="I10" s="87">
        <v>2498746.7949999999</v>
      </c>
      <c r="J10" s="87">
        <v>7250338.6639999999</v>
      </c>
      <c r="K10" s="87">
        <v>7220157.1569999997</v>
      </c>
      <c r="L10" s="23">
        <v>9.000000000000119E-4</v>
      </c>
    </row>
    <row r="11" spans="1:12" ht="21" customHeight="1" x14ac:dyDescent="0.2">
      <c r="A11" s="45">
        <v>7</v>
      </c>
      <c r="B11" s="90" t="s">
        <v>78</v>
      </c>
      <c r="C11" s="85">
        <v>3977016.1230000001</v>
      </c>
      <c r="D11" s="85">
        <v>3956268.5989999999</v>
      </c>
      <c r="E11" s="86">
        <v>0.99480000000000002</v>
      </c>
      <c r="F11" s="85">
        <v>2758039.4890000001</v>
      </c>
      <c r="G11" s="85">
        <v>2742865.0440000002</v>
      </c>
      <c r="H11" s="85">
        <v>125043.97199999999</v>
      </c>
      <c r="I11" s="85">
        <v>124009.094</v>
      </c>
      <c r="J11" s="85">
        <v>1093932.662</v>
      </c>
      <c r="K11" s="85">
        <v>1089394.4609999999</v>
      </c>
      <c r="L11" s="23">
        <v>2.5000000000000577E-3</v>
      </c>
    </row>
    <row r="12" spans="1:12" ht="21" customHeight="1" x14ac:dyDescent="0.2">
      <c r="A12" s="45">
        <v>8</v>
      </c>
      <c r="B12" s="90" t="s">
        <v>79</v>
      </c>
      <c r="C12" s="85">
        <v>7374880.1200000001</v>
      </c>
      <c r="D12" s="85">
        <v>7356364.6310000001</v>
      </c>
      <c r="E12" s="86">
        <v>0.99750000000000005</v>
      </c>
      <c r="F12" s="85">
        <v>4282648.1619999995</v>
      </c>
      <c r="G12" s="85">
        <v>4274543.6550000003</v>
      </c>
      <c r="H12" s="85">
        <v>1886847.7479999999</v>
      </c>
      <c r="I12" s="85">
        <v>1885405.861</v>
      </c>
      <c r="J12" s="85">
        <v>1205384.21</v>
      </c>
      <c r="K12" s="85">
        <v>1196415.115</v>
      </c>
      <c r="L12" s="23">
        <v>9.000000000000119E-4</v>
      </c>
    </row>
    <row r="13" spans="1:12" ht="21" customHeight="1" x14ac:dyDescent="0.2">
      <c r="A13" s="45">
        <v>9</v>
      </c>
      <c r="B13" s="90" t="s">
        <v>80</v>
      </c>
      <c r="C13" s="85">
        <v>6246768.1979999999</v>
      </c>
      <c r="D13" s="85">
        <v>6230079.3159999996</v>
      </c>
      <c r="E13" s="86">
        <v>0.99729999999999996</v>
      </c>
      <c r="F13" s="85">
        <v>3371348.64</v>
      </c>
      <c r="G13" s="85">
        <v>3365079.3909999998</v>
      </c>
      <c r="H13" s="85">
        <v>811038.53200000001</v>
      </c>
      <c r="I13" s="85">
        <v>810393.85499999998</v>
      </c>
      <c r="J13" s="85">
        <v>2064381.0260000001</v>
      </c>
      <c r="K13" s="85">
        <v>2054606.07</v>
      </c>
      <c r="L13" s="23">
        <v>1.9000000000000128E-3</v>
      </c>
    </row>
    <row r="14" spans="1:12" ht="21" customHeight="1" x14ac:dyDescent="0.2">
      <c r="A14" s="45">
        <v>10</v>
      </c>
      <c r="B14" s="90" t="s">
        <v>81</v>
      </c>
      <c r="C14" s="85">
        <v>11962219.222999999</v>
      </c>
      <c r="D14" s="85">
        <v>11923650.487</v>
      </c>
      <c r="E14" s="86">
        <v>0.99680000000000002</v>
      </c>
      <c r="F14" s="85">
        <v>2425392.5839999998</v>
      </c>
      <c r="G14" s="85">
        <v>2415816.2400000002</v>
      </c>
      <c r="H14" s="85">
        <v>3171433.2390000001</v>
      </c>
      <c r="I14" s="85">
        <v>3162781.3689999999</v>
      </c>
      <c r="J14" s="85">
        <v>6365393.4000000004</v>
      </c>
      <c r="K14" s="85">
        <v>6345052.8779999996</v>
      </c>
      <c r="L14" s="23">
        <v>-2.9999999999996696E-4</v>
      </c>
    </row>
    <row r="15" spans="1:12" ht="21" customHeight="1" x14ac:dyDescent="0.2">
      <c r="A15" s="45">
        <v>11</v>
      </c>
      <c r="B15" s="84" t="s">
        <v>89</v>
      </c>
      <c r="C15" s="87">
        <v>3102973.66</v>
      </c>
      <c r="D15" s="87">
        <v>3094700.55</v>
      </c>
      <c r="E15" s="86">
        <v>0.99729999999999996</v>
      </c>
      <c r="F15" s="87">
        <v>2146593.2230000002</v>
      </c>
      <c r="G15" s="87">
        <v>2142797.7710000002</v>
      </c>
      <c r="H15" s="87">
        <v>730262.55700000003</v>
      </c>
      <c r="I15" s="87">
        <v>726655.576</v>
      </c>
      <c r="J15" s="87">
        <v>226117.88</v>
      </c>
      <c r="K15" s="87">
        <v>225247.20300000001</v>
      </c>
      <c r="L15" s="23">
        <v>9.000000000000119E-4</v>
      </c>
    </row>
    <row r="16" spans="1:12" ht="21" customHeight="1" x14ac:dyDescent="0.2">
      <c r="A16" s="45">
        <v>12</v>
      </c>
      <c r="B16" s="90" t="s">
        <v>84</v>
      </c>
      <c r="C16" s="85">
        <v>8089066.4570000004</v>
      </c>
      <c r="D16" s="85">
        <v>8059466.0659999996</v>
      </c>
      <c r="E16" s="86">
        <v>0.99629999999999996</v>
      </c>
      <c r="F16" s="85">
        <v>4575715.2929999996</v>
      </c>
      <c r="G16" s="85">
        <v>4555377.7970000003</v>
      </c>
      <c r="H16" s="85">
        <v>1771087.392</v>
      </c>
      <c r="I16" s="85">
        <v>1767079.1680000001</v>
      </c>
      <c r="J16" s="85">
        <v>1742263.7720000001</v>
      </c>
      <c r="K16" s="85">
        <v>1737009.101</v>
      </c>
      <c r="L16" s="51">
        <v>4.9999999999994493E-4</v>
      </c>
    </row>
    <row r="17" spans="1:12" ht="21" customHeight="1" x14ac:dyDescent="0.2">
      <c r="A17" s="45">
        <v>13</v>
      </c>
      <c r="B17" s="90" t="s">
        <v>82</v>
      </c>
      <c r="C17" s="85">
        <v>12927595.181</v>
      </c>
      <c r="D17" s="85">
        <v>12837771.062000001</v>
      </c>
      <c r="E17" s="86">
        <v>0.99309999999999998</v>
      </c>
      <c r="F17" s="85">
        <v>6940813.0269999998</v>
      </c>
      <c r="G17" s="85">
        <v>6899410.3619999997</v>
      </c>
      <c r="H17" s="85">
        <v>2265589.2960000001</v>
      </c>
      <c r="I17" s="85">
        <v>2248266.6</v>
      </c>
      <c r="J17" s="85">
        <v>3721192.858</v>
      </c>
      <c r="K17" s="85">
        <v>3690094.1</v>
      </c>
      <c r="L17" s="23">
        <v>2.8000000000000247E-3</v>
      </c>
    </row>
    <row r="18" spans="1:12" s="34" customFormat="1" ht="21" customHeight="1" x14ac:dyDescent="0.2">
      <c r="A18" s="46">
        <v>14</v>
      </c>
      <c r="B18" s="90" t="s">
        <v>86</v>
      </c>
      <c r="C18" s="85">
        <v>10671353.494000001</v>
      </c>
      <c r="D18" s="85">
        <v>10604202.182</v>
      </c>
      <c r="E18" s="86">
        <v>0.99370000000000003</v>
      </c>
      <c r="F18" s="85">
        <v>6815375.2570000002</v>
      </c>
      <c r="G18" s="85">
        <v>6784964.102</v>
      </c>
      <c r="H18" s="85">
        <v>1248483.763</v>
      </c>
      <c r="I18" s="85">
        <v>1244791.1040000001</v>
      </c>
      <c r="J18" s="85">
        <v>2607494.4739999999</v>
      </c>
      <c r="K18" s="85">
        <v>2574446.9759999998</v>
      </c>
      <c r="L18" s="51">
        <v>9.9999999999988987E-5</v>
      </c>
    </row>
    <row r="19" spans="1:12" s="34" customFormat="1" ht="21" customHeight="1" x14ac:dyDescent="0.2">
      <c r="A19" s="46">
        <v>15</v>
      </c>
      <c r="B19" s="90" t="s">
        <v>87</v>
      </c>
      <c r="C19" s="85">
        <v>4611068.7019999996</v>
      </c>
      <c r="D19" s="85">
        <v>4520788.665</v>
      </c>
      <c r="E19" s="86">
        <v>0.98040000000000005</v>
      </c>
      <c r="F19" s="85">
        <v>1911319.9210000001</v>
      </c>
      <c r="G19" s="85">
        <v>1845286.318</v>
      </c>
      <c r="H19" s="85">
        <v>195981.32</v>
      </c>
      <c r="I19" s="85">
        <v>194723.11300000001</v>
      </c>
      <c r="J19" s="85">
        <v>2503767.4610000001</v>
      </c>
      <c r="K19" s="85">
        <v>2480779.2340000002</v>
      </c>
      <c r="L19" s="23">
        <v>3.2000000000000917E-3</v>
      </c>
    </row>
    <row r="20" spans="1:12" ht="21" customHeight="1" x14ac:dyDescent="0.2">
      <c r="A20" s="45">
        <v>16</v>
      </c>
      <c r="B20" s="90" t="s">
        <v>90</v>
      </c>
      <c r="C20" s="85">
        <v>5193314.4840000002</v>
      </c>
      <c r="D20" s="85">
        <v>5046481.2810000004</v>
      </c>
      <c r="E20" s="86">
        <v>0.97170000000000001</v>
      </c>
      <c r="F20" s="85">
        <v>2116562.8670000001</v>
      </c>
      <c r="G20" s="85">
        <v>1992319.07</v>
      </c>
      <c r="H20" s="85">
        <v>2811812.9679999999</v>
      </c>
      <c r="I20" s="85">
        <v>2792591.0460000001</v>
      </c>
      <c r="J20" s="85">
        <v>264938.64899999998</v>
      </c>
      <c r="K20" s="85">
        <v>261571.16500000001</v>
      </c>
      <c r="L20" s="23">
        <v>-7.4999999999999512E-3</v>
      </c>
    </row>
    <row r="21" spans="1:12" ht="21" customHeight="1" x14ac:dyDescent="0.2">
      <c r="A21" s="45">
        <v>17</v>
      </c>
      <c r="B21" s="90" t="s">
        <v>91</v>
      </c>
      <c r="C21" s="85">
        <v>5765449.7410000004</v>
      </c>
      <c r="D21" s="85">
        <v>5569360.0020000003</v>
      </c>
      <c r="E21" s="86">
        <v>0.96599999999999997</v>
      </c>
      <c r="F21" s="85">
        <v>2841817.8689999999</v>
      </c>
      <c r="G21" s="85">
        <v>2697430.5389999999</v>
      </c>
      <c r="H21" s="85">
        <v>2575766.6490000002</v>
      </c>
      <c r="I21" s="85">
        <v>2528527.8480000002</v>
      </c>
      <c r="J21" s="85">
        <v>347865.223</v>
      </c>
      <c r="K21" s="85">
        <v>343401.61499999999</v>
      </c>
      <c r="L21" s="23">
        <v>-5.0000000000000044E-3</v>
      </c>
    </row>
    <row r="22" spans="1:12" ht="21" customHeight="1" x14ac:dyDescent="0.2">
      <c r="A22" s="45">
        <v>18</v>
      </c>
      <c r="B22" s="90" t="s">
        <v>92</v>
      </c>
      <c r="C22" s="85">
        <v>7184674.6789999995</v>
      </c>
      <c r="D22" s="85">
        <v>7153697.0199999996</v>
      </c>
      <c r="E22" s="86">
        <v>0.99570000000000003</v>
      </c>
      <c r="F22" s="85">
        <v>4342078.5829999996</v>
      </c>
      <c r="G22" s="85">
        <v>4327168.5860000001</v>
      </c>
      <c r="H22" s="85">
        <v>1230179.3970000001</v>
      </c>
      <c r="I22" s="85">
        <v>1227073.351</v>
      </c>
      <c r="J22" s="85">
        <v>1612416.699</v>
      </c>
      <c r="K22" s="85">
        <v>1599455.0830000001</v>
      </c>
      <c r="L22" s="23">
        <v>2.9600000000000071E-2</v>
      </c>
    </row>
    <row r="23" spans="1:12" ht="21" customHeight="1" x14ac:dyDescent="0.2">
      <c r="A23" s="45">
        <v>19</v>
      </c>
      <c r="B23" s="90" t="s">
        <v>85</v>
      </c>
      <c r="C23" s="85">
        <v>4472141.5659999996</v>
      </c>
      <c r="D23" s="85">
        <v>4454566.0690000001</v>
      </c>
      <c r="E23" s="86">
        <v>0.99609999999999999</v>
      </c>
      <c r="F23" s="85">
        <v>2294530.477</v>
      </c>
      <c r="G23" s="85">
        <v>2289503.1439999999</v>
      </c>
      <c r="H23" s="85">
        <v>766328.85600000003</v>
      </c>
      <c r="I23" s="85">
        <v>763425.49600000004</v>
      </c>
      <c r="J23" s="85">
        <v>1411282.233</v>
      </c>
      <c r="K23" s="85">
        <v>1401637.429</v>
      </c>
      <c r="L23" s="23">
        <v>1.4999999999999458E-3</v>
      </c>
    </row>
    <row r="24" spans="1:12" ht="21" customHeight="1" x14ac:dyDescent="0.2">
      <c r="A24" s="45">
        <v>20</v>
      </c>
      <c r="B24" s="90" t="s">
        <v>88</v>
      </c>
      <c r="C24" s="85">
        <v>8884645.0260000005</v>
      </c>
      <c r="D24" s="85">
        <v>8840012.8660000004</v>
      </c>
      <c r="E24" s="86">
        <v>0.995</v>
      </c>
      <c r="F24" s="85">
        <v>4762425.3899999997</v>
      </c>
      <c r="G24" s="85">
        <v>4738674.4029999999</v>
      </c>
      <c r="H24" s="85">
        <v>2991643.963</v>
      </c>
      <c r="I24" s="85">
        <v>2975546.3420000002</v>
      </c>
      <c r="J24" s="85">
        <v>1130575.673</v>
      </c>
      <c r="K24" s="85">
        <v>1125792.121</v>
      </c>
      <c r="L24" s="23">
        <v>-5.0000000000005596E-4</v>
      </c>
    </row>
    <row r="25" spans="1:12" ht="21" customHeight="1" x14ac:dyDescent="0.2">
      <c r="A25" s="47">
        <v>21</v>
      </c>
      <c r="B25" s="91" t="s">
        <v>83</v>
      </c>
      <c r="C25" s="85">
        <v>9064814.648</v>
      </c>
      <c r="D25" s="85">
        <v>9036523.9800000004</v>
      </c>
      <c r="E25" s="86">
        <v>0.99690000000000001</v>
      </c>
      <c r="F25" s="85">
        <v>2284486.1809999999</v>
      </c>
      <c r="G25" s="85">
        <v>2280647.92</v>
      </c>
      <c r="H25" s="85">
        <v>1719652.1980000001</v>
      </c>
      <c r="I25" s="85">
        <v>1714264.4469999999</v>
      </c>
      <c r="J25" s="85">
        <v>5060676.2690000003</v>
      </c>
      <c r="K25" s="85">
        <v>5041611.6129999999</v>
      </c>
      <c r="L25" s="23">
        <v>3.9999999999995595E-4</v>
      </c>
    </row>
    <row r="26" spans="1:12" ht="21" customHeight="1" x14ac:dyDescent="0.2">
      <c r="A26" s="45">
        <v>22</v>
      </c>
      <c r="B26" s="90" t="s">
        <v>93</v>
      </c>
      <c r="C26" s="89">
        <v>216746670.12599999</v>
      </c>
      <c r="D26" s="89">
        <v>215469093.83700001</v>
      </c>
      <c r="E26" s="86">
        <v>0.99410567051268983</v>
      </c>
      <c r="F26" s="85">
        <v>96199958.821999997</v>
      </c>
      <c r="G26" s="85">
        <v>95542214.358999997</v>
      </c>
      <c r="H26" s="85">
        <v>44909514.919</v>
      </c>
      <c r="I26" s="85">
        <v>44690407.296999998</v>
      </c>
      <c r="J26" s="85">
        <v>75637196.385000005</v>
      </c>
      <c r="K26" s="85">
        <v>75236472.180999994</v>
      </c>
      <c r="L26" s="23">
        <v>2.86299123599143E-3</v>
      </c>
    </row>
    <row r="27" spans="1:12" x14ac:dyDescent="0.2">
      <c r="F27" s="15"/>
    </row>
  </sheetData>
  <autoFilter ref="A4:L26" xr:uid="{00000000-0001-0000-0400-000000000000}"/>
  <sortState xmlns:xlrd2="http://schemas.microsoft.com/office/spreadsheetml/2017/richdata2" ref="B5:K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5748031496063" right="0.15748031496063" top="0.43307086614173201" bottom="0.27559055118110198" header="0.23622047244094499" footer="0.1574803149606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6FD0-DD02-4914-8B4E-690B9DFCB24C}">
  <dimension ref="A1:I25"/>
  <sheetViews>
    <sheetView zoomScale="110" zoomScaleNormal="110" workbookViewId="0">
      <pane ySplit="3" topLeftCell="A4" activePane="bottomLeft" state="frozen"/>
      <selection pane="bottomLeft" activeCell="N15" sqref="N15"/>
    </sheetView>
  </sheetViews>
  <sheetFormatPr defaultRowHeight="14.25" x14ac:dyDescent="0.2"/>
  <cols>
    <col min="2" max="2" width="19.25" bestFit="1" customWidth="1"/>
    <col min="3" max="3" width="21.375" customWidth="1"/>
    <col min="4" max="5" width="19.25" bestFit="1" customWidth="1"/>
    <col min="6" max="6" width="14.125" customWidth="1"/>
  </cols>
  <sheetData>
    <row r="1" spans="1:9" ht="20.100000000000001" customHeight="1" x14ac:dyDescent="0.2">
      <c r="A1" s="19" t="s">
        <v>213</v>
      </c>
    </row>
    <row r="2" spans="1:9" ht="39.950000000000003" customHeight="1" x14ac:dyDescent="0.2">
      <c r="A2" s="4" t="s">
        <v>298</v>
      </c>
      <c r="B2" s="94"/>
      <c r="C2" s="94"/>
      <c r="D2" s="94"/>
      <c r="E2" s="94"/>
      <c r="F2" s="94"/>
      <c r="G2" s="94"/>
      <c r="H2" s="94"/>
    </row>
    <row r="3" spans="1:9" ht="24.75" customHeight="1" x14ac:dyDescent="0.2">
      <c r="A3" s="93" t="s">
        <v>181</v>
      </c>
      <c r="B3" s="93" t="s">
        <v>215</v>
      </c>
      <c r="C3" s="93" t="s">
        <v>216</v>
      </c>
      <c r="D3" s="93" t="s">
        <v>217</v>
      </c>
      <c r="E3" s="93" t="s">
        <v>218</v>
      </c>
      <c r="F3" s="96" t="s">
        <v>282</v>
      </c>
      <c r="G3" s="44" t="s">
        <v>283</v>
      </c>
      <c r="H3" s="44" t="s">
        <v>219</v>
      </c>
    </row>
    <row r="4" spans="1:9" ht="21" customHeight="1" x14ac:dyDescent="0.2">
      <c r="A4" s="95">
        <v>1</v>
      </c>
      <c r="B4" s="103" t="s">
        <v>72</v>
      </c>
      <c r="C4" s="95">
        <v>18</v>
      </c>
      <c r="D4" s="95">
        <v>10</v>
      </c>
      <c r="E4" s="95">
        <v>56</v>
      </c>
      <c r="F4" s="95">
        <v>84</v>
      </c>
      <c r="G4" s="105">
        <v>7.956805910770106E-3</v>
      </c>
      <c r="H4" s="105">
        <v>2.1939079963903037E-3</v>
      </c>
      <c r="I4" s="102"/>
    </row>
    <row r="5" spans="1:9" ht="21" customHeight="1" x14ac:dyDescent="0.2">
      <c r="A5" s="95">
        <v>2</v>
      </c>
      <c r="B5" s="103" t="s">
        <v>77</v>
      </c>
      <c r="C5" s="95">
        <v>9</v>
      </c>
      <c r="D5" s="95">
        <v>7</v>
      </c>
      <c r="E5" s="95">
        <v>12</v>
      </c>
      <c r="F5" s="95">
        <v>28</v>
      </c>
      <c r="G5" s="105">
        <v>3.0534351145038167E-2</v>
      </c>
      <c r="H5" s="105">
        <v>1.6433741388940604E-2</v>
      </c>
      <c r="I5" s="102"/>
    </row>
    <row r="6" spans="1:9" ht="21" customHeight="1" x14ac:dyDescent="0.2">
      <c r="A6" s="95">
        <v>3</v>
      </c>
      <c r="B6" s="103" t="s">
        <v>73</v>
      </c>
      <c r="C6" s="95">
        <v>5</v>
      </c>
      <c r="D6" s="95">
        <v>0</v>
      </c>
      <c r="E6" s="95">
        <v>1</v>
      </c>
      <c r="F6" s="95">
        <v>6</v>
      </c>
      <c r="G6" s="105">
        <v>6.2827225130890054E-3</v>
      </c>
      <c r="H6" s="105">
        <v>-2.4611317787943867E-4</v>
      </c>
      <c r="I6" s="102"/>
    </row>
    <row r="7" spans="1:9" ht="21" customHeight="1" x14ac:dyDescent="0.2">
      <c r="A7" s="95">
        <v>4</v>
      </c>
      <c r="B7" s="103" t="s">
        <v>74</v>
      </c>
      <c r="C7" s="95">
        <v>7</v>
      </c>
      <c r="D7" s="95">
        <v>5</v>
      </c>
      <c r="E7" s="95">
        <v>1</v>
      </c>
      <c r="F7" s="95">
        <v>13</v>
      </c>
      <c r="G7" s="105">
        <v>5.0563982886036559E-3</v>
      </c>
      <c r="H7" s="105">
        <v>-1.7812624580419215E-2</v>
      </c>
      <c r="I7" s="102"/>
    </row>
    <row r="8" spans="1:9" ht="21" customHeight="1" x14ac:dyDescent="0.2">
      <c r="A8" s="95">
        <v>5</v>
      </c>
      <c r="B8" s="103" t="s">
        <v>75</v>
      </c>
      <c r="C8" s="95">
        <v>42</v>
      </c>
      <c r="D8" s="95">
        <v>18</v>
      </c>
      <c r="E8" s="95">
        <v>23</v>
      </c>
      <c r="F8" s="95">
        <v>83</v>
      </c>
      <c r="G8" s="105">
        <v>3.7471783295711061E-2</v>
      </c>
      <c r="H8" s="105">
        <v>1.5715761539689305E-2</v>
      </c>
      <c r="I8" s="102"/>
    </row>
    <row r="9" spans="1:9" ht="21" customHeight="1" x14ac:dyDescent="0.2">
      <c r="A9" s="95">
        <v>6</v>
      </c>
      <c r="B9" s="103" t="s">
        <v>76</v>
      </c>
      <c r="C9" s="95">
        <v>2</v>
      </c>
      <c r="D9" s="95">
        <v>2</v>
      </c>
      <c r="E9" s="95">
        <v>7</v>
      </c>
      <c r="F9" s="95">
        <v>11</v>
      </c>
      <c r="G9" s="105">
        <v>4.2619139868268112E-3</v>
      </c>
      <c r="H9" s="105">
        <v>6.4854451979880776E-4</v>
      </c>
      <c r="I9" s="102"/>
    </row>
    <row r="10" spans="1:9" ht="21" customHeight="1" x14ac:dyDescent="0.2">
      <c r="A10" s="95">
        <v>7</v>
      </c>
      <c r="B10" s="103" t="s">
        <v>78</v>
      </c>
      <c r="C10" s="95">
        <v>5</v>
      </c>
      <c r="D10" s="95">
        <v>0</v>
      </c>
      <c r="E10" s="95">
        <v>10</v>
      </c>
      <c r="F10" s="95">
        <v>15</v>
      </c>
      <c r="G10" s="105">
        <v>2.100840336134454E-2</v>
      </c>
      <c r="H10" s="105">
        <v>2.6468214404405839E-3</v>
      </c>
      <c r="I10" s="102"/>
    </row>
    <row r="11" spans="1:9" ht="21" customHeight="1" x14ac:dyDescent="0.2">
      <c r="A11" s="95">
        <v>8</v>
      </c>
      <c r="B11" s="103" t="s">
        <v>79</v>
      </c>
      <c r="C11" s="95">
        <v>1</v>
      </c>
      <c r="D11" s="95">
        <v>0</v>
      </c>
      <c r="E11" s="95">
        <v>2</v>
      </c>
      <c r="F11" s="95">
        <v>3</v>
      </c>
      <c r="G11" s="105">
        <v>2.3130300693909021E-3</v>
      </c>
      <c r="H11" s="105">
        <v>-1.5569389708567759E-3</v>
      </c>
      <c r="I11" s="102"/>
    </row>
    <row r="12" spans="1:9" ht="21" customHeight="1" x14ac:dyDescent="0.2">
      <c r="A12" s="95">
        <v>9</v>
      </c>
      <c r="B12" s="103" t="s">
        <v>80</v>
      </c>
      <c r="C12" s="95">
        <v>4</v>
      </c>
      <c r="D12" s="95">
        <v>1</v>
      </c>
      <c r="E12" s="95">
        <v>1</v>
      </c>
      <c r="F12" s="95">
        <v>6</v>
      </c>
      <c r="G12" s="105">
        <v>5.4794520547945206E-3</v>
      </c>
      <c r="H12" s="105">
        <v>-3.5703217008615888E-3</v>
      </c>
      <c r="I12" s="102"/>
    </row>
    <row r="13" spans="1:9" ht="21" customHeight="1" x14ac:dyDescent="0.2">
      <c r="A13" s="95">
        <v>10</v>
      </c>
      <c r="B13" s="103" t="s">
        <v>81</v>
      </c>
      <c r="C13" s="95">
        <v>1</v>
      </c>
      <c r="D13" s="95">
        <v>4</v>
      </c>
      <c r="E13" s="95">
        <v>9</v>
      </c>
      <c r="F13" s="95">
        <v>14</v>
      </c>
      <c r="G13" s="105">
        <v>5.7494866529774124E-3</v>
      </c>
      <c r="H13" s="105">
        <v>5.7494866529774124E-3</v>
      </c>
      <c r="I13" s="102"/>
    </row>
    <row r="14" spans="1:9" ht="21" customHeight="1" x14ac:dyDescent="0.2">
      <c r="A14" s="95">
        <v>11</v>
      </c>
      <c r="B14" s="104" t="s">
        <v>89</v>
      </c>
      <c r="C14" s="95">
        <v>3</v>
      </c>
      <c r="D14" s="95">
        <v>0</v>
      </c>
      <c r="E14" s="95">
        <v>0</v>
      </c>
      <c r="F14" s="95">
        <v>3</v>
      </c>
      <c r="G14" s="105">
        <v>1.3054830287206266E-3</v>
      </c>
      <c r="H14" s="105">
        <v>-2.2504040780803182E-2</v>
      </c>
      <c r="I14" s="102"/>
    </row>
    <row r="15" spans="1:9" ht="21" customHeight="1" x14ac:dyDescent="0.2">
      <c r="A15" s="95">
        <v>12</v>
      </c>
      <c r="B15" s="103" t="s">
        <v>84</v>
      </c>
      <c r="C15" s="95">
        <v>12</v>
      </c>
      <c r="D15" s="95">
        <v>33</v>
      </c>
      <c r="E15" s="95">
        <v>6</v>
      </c>
      <c r="F15" s="95">
        <v>51</v>
      </c>
      <c r="G15" s="105">
        <v>2.4697336561743343E-2</v>
      </c>
      <c r="H15" s="105">
        <v>-1.5431074353184426E-2</v>
      </c>
      <c r="I15" s="102"/>
    </row>
    <row r="16" spans="1:9" ht="21" customHeight="1" x14ac:dyDescent="0.2">
      <c r="A16" s="95">
        <v>13</v>
      </c>
      <c r="B16" s="103" t="s">
        <v>82</v>
      </c>
      <c r="C16" s="95">
        <v>10</v>
      </c>
      <c r="D16" s="95">
        <v>3</v>
      </c>
      <c r="E16" s="95">
        <v>7</v>
      </c>
      <c r="F16" s="95">
        <v>20</v>
      </c>
      <c r="G16" s="105">
        <v>1.0498687664041995E-2</v>
      </c>
      <c r="H16" s="105">
        <v>-1.2200623359580054E-3</v>
      </c>
      <c r="I16" s="102"/>
    </row>
    <row r="17" spans="1:9" ht="21" customHeight="1" x14ac:dyDescent="0.2">
      <c r="A17" s="95">
        <v>14</v>
      </c>
      <c r="B17" s="103" t="s">
        <v>86</v>
      </c>
      <c r="C17" s="95">
        <v>16</v>
      </c>
      <c r="D17" s="95">
        <v>10</v>
      </c>
      <c r="E17" s="95">
        <v>26</v>
      </c>
      <c r="F17" s="95">
        <v>52</v>
      </c>
      <c r="G17" s="105">
        <v>5.8035714285714288E-2</v>
      </c>
      <c r="H17" s="105">
        <v>2.9525762698839626E-2</v>
      </c>
      <c r="I17" s="102"/>
    </row>
    <row r="18" spans="1:9" ht="21" customHeight="1" x14ac:dyDescent="0.2">
      <c r="A18" s="95">
        <v>15</v>
      </c>
      <c r="B18" s="103" t="s">
        <v>87</v>
      </c>
      <c r="C18" s="95">
        <v>2</v>
      </c>
      <c r="D18" s="95">
        <v>0</v>
      </c>
      <c r="E18" s="95">
        <v>6</v>
      </c>
      <c r="F18" s="95">
        <v>8</v>
      </c>
      <c r="G18" s="105">
        <v>4.3010752688172043E-3</v>
      </c>
      <c r="H18" s="105">
        <v>-9.6208262591963769E-4</v>
      </c>
      <c r="I18" s="102"/>
    </row>
    <row r="19" spans="1:9" ht="21" customHeight="1" x14ac:dyDescent="0.2">
      <c r="A19" s="95">
        <v>16</v>
      </c>
      <c r="B19" s="103" t="s">
        <v>300</v>
      </c>
      <c r="C19" s="95">
        <v>1</v>
      </c>
      <c r="D19" s="95">
        <v>3</v>
      </c>
      <c r="E19" s="95">
        <v>0</v>
      </c>
      <c r="F19" s="95">
        <v>4</v>
      </c>
      <c r="G19" s="105">
        <v>5.3262316910785623E-3</v>
      </c>
      <c r="H19" s="105">
        <v>3.4846110649275493E-3</v>
      </c>
      <c r="I19" s="102"/>
    </row>
    <row r="20" spans="1:9" ht="21" customHeight="1" x14ac:dyDescent="0.2">
      <c r="A20" s="95">
        <v>17</v>
      </c>
      <c r="B20" s="103" t="s">
        <v>301</v>
      </c>
      <c r="C20" s="95">
        <v>0</v>
      </c>
      <c r="D20" s="95">
        <v>8</v>
      </c>
      <c r="E20" s="95">
        <v>2</v>
      </c>
      <c r="F20" s="95">
        <v>10</v>
      </c>
      <c r="G20" s="105">
        <v>6.6137566137566134E-3</v>
      </c>
      <c r="H20" s="105">
        <v>-2.830244450356182E-2</v>
      </c>
      <c r="I20" s="102"/>
    </row>
    <row r="21" spans="1:9" ht="21" customHeight="1" x14ac:dyDescent="0.2">
      <c r="A21" s="95">
        <v>18</v>
      </c>
      <c r="B21" s="103" t="s">
        <v>302</v>
      </c>
      <c r="C21" s="95">
        <v>10</v>
      </c>
      <c r="D21" s="95">
        <v>1</v>
      </c>
      <c r="E21" s="95">
        <v>3</v>
      </c>
      <c r="F21" s="95">
        <v>14</v>
      </c>
      <c r="G21" s="105">
        <v>2.5735294117647058E-2</v>
      </c>
      <c r="H21" s="105">
        <v>2.895787944807552E-3</v>
      </c>
      <c r="I21" s="102"/>
    </row>
    <row r="22" spans="1:9" ht="21" customHeight="1" x14ac:dyDescent="0.2">
      <c r="A22" s="95">
        <v>19</v>
      </c>
      <c r="B22" s="103" t="s">
        <v>85</v>
      </c>
      <c r="C22" s="95">
        <v>3</v>
      </c>
      <c r="D22" s="95">
        <v>1</v>
      </c>
      <c r="E22" s="95">
        <v>4</v>
      </c>
      <c r="F22" s="95">
        <v>8</v>
      </c>
      <c r="G22" s="105">
        <v>6.0929169840060931E-3</v>
      </c>
      <c r="H22" s="105">
        <v>-1.4746505835614744E-3</v>
      </c>
      <c r="I22" s="102"/>
    </row>
    <row r="23" spans="1:9" ht="21" customHeight="1" x14ac:dyDescent="0.2">
      <c r="A23" s="95">
        <v>20</v>
      </c>
      <c r="B23" s="103" t="s">
        <v>88</v>
      </c>
      <c r="C23" s="95">
        <v>3</v>
      </c>
      <c r="D23" s="95">
        <v>5</v>
      </c>
      <c r="E23" s="95">
        <v>0</v>
      </c>
      <c r="F23" s="95">
        <v>8</v>
      </c>
      <c r="G23" s="105">
        <v>6.0698027314112293E-3</v>
      </c>
      <c r="H23" s="105">
        <v>-6.5129787255424135E-3</v>
      </c>
      <c r="I23" s="102"/>
    </row>
    <row r="24" spans="1:9" ht="21" customHeight="1" x14ac:dyDescent="0.2">
      <c r="A24" s="95">
        <v>21</v>
      </c>
      <c r="B24" s="103" t="s">
        <v>83</v>
      </c>
      <c r="C24" s="95">
        <v>3</v>
      </c>
      <c r="D24" s="95">
        <v>0</v>
      </c>
      <c r="E24" s="95">
        <v>22</v>
      </c>
      <c r="F24" s="95">
        <v>25</v>
      </c>
      <c r="G24" s="105">
        <v>1.5271838729383017E-2</v>
      </c>
      <c r="H24" s="105">
        <v>3.2641538110352742E-3</v>
      </c>
      <c r="I24" s="102"/>
    </row>
    <row r="25" spans="1:9" ht="21" customHeight="1" x14ac:dyDescent="0.2">
      <c r="A25" s="95">
        <v>22</v>
      </c>
      <c r="B25" s="103" t="s">
        <v>430</v>
      </c>
      <c r="C25" s="95">
        <v>157</v>
      </c>
      <c r="D25" s="95">
        <v>111</v>
      </c>
      <c r="E25" s="95">
        <v>198</v>
      </c>
      <c r="F25" s="95">
        <v>466</v>
      </c>
      <c r="G25" s="105">
        <v>1.1246259291437398E-2</v>
      </c>
      <c r="H25" s="105">
        <v>-1.3429041078729144E-3</v>
      </c>
      <c r="I25" s="102"/>
    </row>
  </sheetData>
  <autoFilter ref="A3:H25" xr:uid="{45476FD0-DD02-4914-8B4E-690B9DFCB24C}"/>
  <phoneticPr fontId="4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53"/>
  <sheetViews>
    <sheetView zoomScale="110" zoomScaleNormal="110" workbookViewId="0">
      <pane ySplit="3" topLeftCell="A4" activePane="bottomLeft" state="frozen"/>
      <selection pane="bottomLeft" activeCell="J19" sqref="J19"/>
    </sheetView>
  </sheetViews>
  <sheetFormatPr defaultColWidth="9" defaultRowHeight="20.100000000000001" customHeight="1" x14ac:dyDescent="0.2"/>
  <cols>
    <col min="1" max="1" width="9" style="31"/>
    <col min="2" max="2" width="16.75" style="32" customWidth="1"/>
    <col min="3" max="3" width="13.625" style="32" customWidth="1"/>
    <col min="4" max="4" width="9" style="32"/>
    <col min="5" max="5" width="47.375" style="32" customWidth="1"/>
    <col min="6" max="6" width="15" style="32" customWidth="1"/>
    <col min="7" max="7" width="34.875" style="32" customWidth="1"/>
    <col min="8" max="8" width="19" style="33" customWidth="1"/>
    <col min="9" max="16384" width="9" style="34"/>
  </cols>
  <sheetData>
    <row r="1" spans="1:8" ht="20.100000000000001" customHeight="1" x14ac:dyDescent="0.2">
      <c r="A1" s="35" t="s">
        <v>288</v>
      </c>
    </row>
    <row r="2" spans="1:8" ht="40.5" customHeight="1" x14ac:dyDescent="0.2">
      <c r="A2" s="36" t="s">
        <v>221</v>
      </c>
      <c r="B2" s="26"/>
      <c r="C2" s="26"/>
      <c r="D2" s="26"/>
      <c r="E2" s="26"/>
      <c r="F2" s="26"/>
      <c r="G2" s="26"/>
      <c r="H2" s="37"/>
    </row>
    <row r="3" spans="1:8" ht="20.100000000000001" customHeight="1" x14ac:dyDescent="0.2">
      <c r="A3" s="38" t="s">
        <v>47</v>
      </c>
      <c r="B3" s="38" t="s">
        <v>48</v>
      </c>
      <c r="C3" s="38" t="s">
        <v>49</v>
      </c>
      <c r="D3" s="38" t="s">
        <v>50</v>
      </c>
      <c r="E3" s="38" t="s">
        <v>51</v>
      </c>
      <c r="F3" s="38" t="s">
        <v>52</v>
      </c>
      <c r="G3" s="38" t="s">
        <v>53</v>
      </c>
      <c r="H3" s="38" t="s">
        <v>59</v>
      </c>
    </row>
    <row r="4" spans="1:8" ht="20.100000000000001" customHeight="1" x14ac:dyDescent="0.2">
      <c r="A4" s="17">
        <f>SUBTOTAL(103,$B$4:B4)*1</f>
        <v>1</v>
      </c>
      <c r="B4" s="92" t="s">
        <v>72</v>
      </c>
      <c r="C4" s="9" t="s">
        <v>118</v>
      </c>
      <c r="D4" s="92" t="s">
        <v>94</v>
      </c>
      <c r="E4" s="92" t="s">
        <v>100</v>
      </c>
      <c r="F4" s="92" t="s">
        <v>20</v>
      </c>
      <c r="G4" s="92" t="s">
        <v>96</v>
      </c>
      <c r="H4" s="39">
        <v>45373.444884259261</v>
      </c>
    </row>
    <row r="5" spans="1:8" ht="20.100000000000001" customHeight="1" x14ac:dyDescent="0.2">
      <c r="A5" s="17">
        <f>SUBTOTAL(103,$B$4:B5)*1</f>
        <v>2</v>
      </c>
      <c r="B5" s="92" t="s">
        <v>72</v>
      </c>
      <c r="C5" s="9" t="s">
        <v>458</v>
      </c>
      <c r="D5" s="92" t="s">
        <v>94</v>
      </c>
      <c r="E5" s="92" t="s">
        <v>100</v>
      </c>
      <c r="F5" s="92" t="s">
        <v>20</v>
      </c>
      <c r="G5" s="92" t="s">
        <v>96</v>
      </c>
      <c r="H5" s="39">
        <v>45618.557337962964</v>
      </c>
    </row>
    <row r="6" spans="1:8" ht="20.100000000000001" customHeight="1" x14ac:dyDescent="0.2">
      <c r="A6" s="17">
        <f>SUBTOTAL(103,$B$4:B6)*1</f>
        <v>3</v>
      </c>
      <c r="B6" s="92" t="s">
        <v>72</v>
      </c>
      <c r="C6" s="9" t="s">
        <v>436</v>
      </c>
      <c r="D6" s="92" t="s">
        <v>94</v>
      </c>
      <c r="E6" s="92" t="s">
        <v>437</v>
      </c>
      <c r="F6" s="92" t="s">
        <v>98</v>
      </c>
      <c r="G6" s="92" t="s">
        <v>96</v>
      </c>
      <c r="H6" s="39">
        <v>45522.232638888891</v>
      </c>
    </row>
    <row r="7" spans="1:8" ht="20.100000000000001" customHeight="1" x14ac:dyDescent="0.2">
      <c r="A7" s="17">
        <f>SUBTOTAL(103,$B$4:B7)*1</f>
        <v>4</v>
      </c>
      <c r="B7" s="92" t="s">
        <v>72</v>
      </c>
      <c r="C7" s="9" t="s">
        <v>438</v>
      </c>
      <c r="D7" s="92" t="s">
        <v>94</v>
      </c>
      <c r="E7" s="92" t="s">
        <v>437</v>
      </c>
      <c r="F7" s="92" t="s">
        <v>98</v>
      </c>
      <c r="G7" s="92" t="s">
        <v>96</v>
      </c>
      <c r="H7" s="39">
        <v>45533.142361111109</v>
      </c>
    </row>
    <row r="8" spans="1:8" ht="20.100000000000001" customHeight="1" x14ac:dyDescent="0.2">
      <c r="A8" s="17">
        <f>SUBTOTAL(103,$B$4:B8)*1</f>
        <v>5</v>
      </c>
      <c r="B8" s="92" t="s">
        <v>72</v>
      </c>
      <c r="C8" s="9" t="s">
        <v>439</v>
      </c>
      <c r="D8" s="92" t="s">
        <v>94</v>
      </c>
      <c r="E8" s="92" t="s">
        <v>437</v>
      </c>
      <c r="F8" s="92" t="s">
        <v>98</v>
      </c>
      <c r="G8" s="92" t="s">
        <v>96</v>
      </c>
      <c r="H8" s="39">
        <v>45522.409722222219</v>
      </c>
    </row>
    <row r="9" spans="1:8" ht="20.100000000000001" customHeight="1" x14ac:dyDescent="0.2">
      <c r="A9" s="17">
        <f>SUBTOTAL(103,$B$4:B9)*1</f>
        <v>6</v>
      </c>
      <c r="B9" s="92" t="s">
        <v>72</v>
      </c>
      <c r="C9" s="9" t="s">
        <v>440</v>
      </c>
      <c r="D9" s="92" t="s">
        <v>94</v>
      </c>
      <c r="E9" s="92" t="s">
        <v>437</v>
      </c>
      <c r="F9" s="92" t="s">
        <v>98</v>
      </c>
      <c r="G9" s="92" t="s">
        <v>96</v>
      </c>
      <c r="H9" s="39">
        <v>45530.586805555555</v>
      </c>
    </row>
    <row r="10" spans="1:8" ht="20.100000000000001" customHeight="1" x14ac:dyDescent="0.2">
      <c r="A10" s="17">
        <f>SUBTOTAL(103,$B$4:B10)*1</f>
        <v>7</v>
      </c>
      <c r="B10" s="92" t="s">
        <v>72</v>
      </c>
      <c r="C10" s="9" t="s">
        <v>441</v>
      </c>
      <c r="D10" s="92" t="s">
        <v>94</v>
      </c>
      <c r="E10" s="92" t="s">
        <v>437</v>
      </c>
      <c r="F10" s="92" t="s">
        <v>98</v>
      </c>
      <c r="G10" s="92" t="s">
        <v>96</v>
      </c>
      <c r="H10" s="39">
        <v>45532.184027777781</v>
      </c>
    </row>
    <row r="11" spans="1:8" ht="20.100000000000001" customHeight="1" x14ac:dyDescent="0.2">
      <c r="A11" s="17">
        <f>SUBTOTAL(103,$B$4:B11)*1</f>
        <v>8</v>
      </c>
      <c r="B11" s="92" t="s">
        <v>72</v>
      </c>
      <c r="C11" s="9" t="s">
        <v>560</v>
      </c>
      <c r="D11" s="92" t="s">
        <v>114</v>
      </c>
      <c r="E11" s="92" t="s">
        <v>233</v>
      </c>
      <c r="F11" s="92" t="s">
        <v>19</v>
      </c>
      <c r="G11" s="92" t="s">
        <v>95</v>
      </c>
      <c r="H11" s="39">
        <v>45650.471516203703</v>
      </c>
    </row>
    <row r="12" spans="1:8" ht="20.100000000000001" customHeight="1" x14ac:dyDescent="0.2">
      <c r="A12" s="17">
        <f>SUBTOTAL(103,$B$4:B12)*1</f>
        <v>9</v>
      </c>
      <c r="B12" s="92" t="s">
        <v>72</v>
      </c>
      <c r="C12" s="9" t="s">
        <v>459</v>
      </c>
      <c r="D12" s="92" t="s">
        <v>94</v>
      </c>
      <c r="E12" s="92" t="s">
        <v>460</v>
      </c>
      <c r="F12" s="92" t="s">
        <v>98</v>
      </c>
      <c r="G12" s="92" t="s">
        <v>96</v>
      </c>
      <c r="H12" s="39">
        <v>45621.583333333336</v>
      </c>
    </row>
    <row r="13" spans="1:8" ht="20.100000000000001" customHeight="1" x14ac:dyDescent="0.2">
      <c r="A13" s="17">
        <f>SUBTOTAL(103,$B$4:B13)*1</f>
        <v>10</v>
      </c>
      <c r="B13" s="92" t="s">
        <v>72</v>
      </c>
      <c r="C13" s="9" t="s">
        <v>250</v>
      </c>
      <c r="D13" s="92" t="s">
        <v>94</v>
      </c>
      <c r="E13" s="92" t="s">
        <v>113</v>
      </c>
      <c r="F13" s="92" t="s">
        <v>19</v>
      </c>
      <c r="G13" s="92" t="s">
        <v>96</v>
      </c>
      <c r="H13" s="39">
        <v>45593.560659722221</v>
      </c>
    </row>
    <row r="14" spans="1:8" ht="20.100000000000001" customHeight="1" x14ac:dyDescent="0.2">
      <c r="A14" s="17">
        <f>SUBTOTAL(103,$B$4:B14)*1</f>
        <v>11</v>
      </c>
      <c r="B14" s="92" t="s">
        <v>72</v>
      </c>
      <c r="C14" s="9" t="s">
        <v>431</v>
      </c>
      <c r="D14" s="92" t="s">
        <v>103</v>
      </c>
      <c r="E14" s="92" t="s">
        <v>126</v>
      </c>
      <c r="F14" s="92" t="s">
        <v>20</v>
      </c>
      <c r="G14" s="92" t="s">
        <v>96</v>
      </c>
      <c r="H14" s="39">
        <v>45617.982974537037</v>
      </c>
    </row>
    <row r="15" spans="1:8" ht="20.100000000000001" customHeight="1" x14ac:dyDescent="0.2">
      <c r="A15" s="17">
        <f>SUBTOTAL(103,$B$4:B15)*1</f>
        <v>12</v>
      </c>
      <c r="B15" s="92" t="s">
        <v>72</v>
      </c>
      <c r="C15" s="9" t="s">
        <v>442</v>
      </c>
      <c r="D15" s="92" t="s">
        <v>94</v>
      </c>
      <c r="E15" s="92" t="s">
        <v>126</v>
      </c>
      <c r="F15" s="92" t="s">
        <v>20</v>
      </c>
      <c r="G15" s="92" t="s">
        <v>96</v>
      </c>
      <c r="H15" s="39">
        <v>45620.561493055553</v>
      </c>
    </row>
    <row r="16" spans="1:8" ht="20.100000000000001" customHeight="1" x14ac:dyDescent="0.2">
      <c r="A16" s="17">
        <f>SUBTOTAL(103,$B$4:B16)*1</f>
        <v>13</v>
      </c>
      <c r="B16" s="92" t="s">
        <v>72</v>
      </c>
      <c r="C16" s="9" t="s">
        <v>451</v>
      </c>
      <c r="D16" s="92" t="s">
        <v>103</v>
      </c>
      <c r="E16" s="92" t="s">
        <v>126</v>
      </c>
      <c r="F16" s="92" t="s">
        <v>20</v>
      </c>
      <c r="G16" s="92" t="s">
        <v>96</v>
      </c>
      <c r="H16" s="39">
        <v>45618.73710648148</v>
      </c>
    </row>
    <row r="17" spans="1:8" ht="20.100000000000001" customHeight="1" x14ac:dyDescent="0.2">
      <c r="A17" s="17">
        <f>SUBTOTAL(103,$B$4:B17)*1</f>
        <v>14</v>
      </c>
      <c r="B17" s="92" t="s">
        <v>72</v>
      </c>
      <c r="C17" s="9" t="s">
        <v>434</v>
      </c>
      <c r="D17" s="92" t="s">
        <v>94</v>
      </c>
      <c r="E17" s="92" t="s">
        <v>435</v>
      </c>
      <c r="F17" s="92" t="s">
        <v>20</v>
      </c>
      <c r="G17" s="92" t="s">
        <v>101</v>
      </c>
      <c r="H17" s="39">
        <v>45615.434513888889</v>
      </c>
    </row>
    <row r="18" spans="1:8" ht="20.100000000000001" customHeight="1" x14ac:dyDescent="0.2">
      <c r="A18" s="17">
        <f>SUBTOTAL(103,$B$4:B18)*1</f>
        <v>15</v>
      </c>
      <c r="B18" s="92" t="s">
        <v>72</v>
      </c>
      <c r="C18" s="9" t="s">
        <v>447</v>
      </c>
      <c r="D18" s="92" t="s">
        <v>94</v>
      </c>
      <c r="E18" s="92" t="s">
        <v>97</v>
      </c>
      <c r="F18" s="92" t="s">
        <v>19</v>
      </c>
      <c r="G18" s="92" t="s">
        <v>96</v>
      </c>
      <c r="H18" s="39">
        <v>45625.439745370371</v>
      </c>
    </row>
    <row r="19" spans="1:8" ht="20.100000000000001" customHeight="1" x14ac:dyDescent="0.2">
      <c r="A19" s="17">
        <f>SUBTOTAL(103,$B$4:B19)*1</f>
        <v>16</v>
      </c>
      <c r="B19" s="92" t="s">
        <v>72</v>
      </c>
      <c r="C19" s="9" t="s">
        <v>452</v>
      </c>
      <c r="D19" s="92" t="s">
        <v>94</v>
      </c>
      <c r="E19" s="92" t="s">
        <v>97</v>
      </c>
      <c r="F19" s="92" t="s">
        <v>19</v>
      </c>
      <c r="G19" s="92" t="s">
        <v>96</v>
      </c>
      <c r="H19" s="39">
        <v>45625.634247685186</v>
      </c>
    </row>
    <row r="20" spans="1:8" ht="20.100000000000001" customHeight="1" x14ac:dyDescent="0.2">
      <c r="A20" s="17">
        <f>SUBTOTAL(103,$B$4:B20)*1</f>
        <v>17</v>
      </c>
      <c r="B20" s="92" t="s">
        <v>72</v>
      </c>
      <c r="C20" s="9" t="s">
        <v>267</v>
      </c>
      <c r="D20" s="92" t="s">
        <v>94</v>
      </c>
      <c r="E20" s="92" t="s">
        <v>97</v>
      </c>
      <c r="F20" s="92" t="s">
        <v>19</v>
      </c>
      <c r="G20" s="92" t="s">
        <v>96</v>
      </c>
      <c r="H20" s="39">
        <v>45574.457106481481</v>
      </c>
    </row>
    <row r="21" spans="1:8" ht="20.100000000000001" customHeight="1" x14ac:dyDescent="0.2">
      <c r="A21" s="17">
        <f>SUBTOTAL(103,$B$4:B21)*1</f>
        <v>18</v>
      </c>
      <c r="B21" s="92" t="s">
        <v>72</v>
      </c>
      <c r="C21" s="9" t="s">
        <v>448</v>
      </c>
      <c r="D21" s="92" t="s">
        <v>94</v>
      </c>
      <c r="E21" s="92" t="s">
        <v>449</v>
      </c>
      <c r="F21" s="92" t="s">
        <v>20</v>
      </c>
      <c r="G21" s="92" t="s">
        <v>96</v>
      </c>
      <c r="H21" s="39">
        <v>45620.819756944446</v>
      </c>
    </row>
    <row r="22" spans="1:8" ht="20.100000000000001" customHeight="1" x14ac:dyDescent="0.2">
      <c r="A22" s="17">
        <f>SUBTOTAL(103,$B$4:B22)*1</f>
        <v>19</v>
      </c>
      <c r="B22" s="92" t="s">
        <v>72</v>
      </c>
      <c r="C22" s="9" t="s">
        <v>450</v>
      </c>
      <c r="D22" s="92" t="s">
        <v>94</v>
      </c>
      <c r="E22" s="92" t="s">
        <v>449</v>
      </c>
      <c r="F22" s="92" t="s">
        <v>20</v>
      </c>
      <c r="G22" s="92" t="s">
        <v>96</v>
      </c>
      <c r="H22" s="39">
        <v>45622.743055555555</v>
      </c>
    </row>
    <row r="23" spans="1:8" ht="20.100000000000001" customHeight="1" x14ac:dyDescent="0.2">
      <c r="A23" s="17">
        <f>SUBTOTAL(103,$B$4:B23)*1</f>
        <v>20</v>
      </c>
      <c r="B23" s="92" t="s">
        <v>72</v>
      </c>
      <c r="C23" s="9" t="s">
        <v>454</v>
      </c>
      <c r="D23" s="92" t="s">
        <v>94</v>
      </c>
      <c r="E23" s="92" t="s">
        <v>455</v>
      </c>
      <c r="F23" s="92" t="s">
        <v>19</v>
      </c>
      <c r="G23" s="92" t="s">
        <v>101</v>
      </c>
      <c r="H23" s="39">
        <v>45622.470636574071</v>
      </c>
    </row>
    <row r="24" spans="1:8" ht="20.100000000000001" customHeight="1" x14ac:dyDescent="0.2">
      <c r="A24" s="17">
        <f>SUBTOTAL(103,$B$4:B24)*1</f>
        <v>21</v>
      </c>
      <c r="B24" s="92" t="s">
        <v>72</v>
      </c>
      <c r="C24" s="9" t="s">
        <v>481</v>
      </c>
      <c r="D24" s="92" t="s">
        <v>114</v>
      </c>
      <c r="E24" s="92" t="s">
        <v>455</v>
      </c>
      <c r="F24" s="92" t="s">
        <v>19</v>
      </c>
      <c r="G24" s="92" t="s">
        <v>101</v>
      </c>
      <c r="H24" s="39">
        <v>45609.589548611111</v>
      </c>
    </row>
    <row r="25" spans="1:8" ht="20.100000000000001" customHeight="1" x14ac:dyDescent="0.2">
      <c r="A25" s="17">
        <f>SUBTOTAL(103,$B$4:B25)*1</f>
        <v>22</v>
      </c>
      <c r="B25" s="92" t="s">
        <v>72</v>
      </c>
      <c r="C25" s="9" t="s">
        <v>562</v>
      </c>
      <c r="D25" s="92" t="s">
        <v>114</v>
      </c>
      <c r="E25" s="92" t="s">
        <v>455</v>
      </c>
      <c r="F25" s="92" t="s">
        <v>20</v>
      </c>
      <c r="G25" s="92" t="s">
        <v>101</v>
      </c>
      <c r="H25" s="39">
        <v>45609.607523148145</v>
      </c>
    </row>
    <row r="26" spans="1:8" ht="20.100000000000001" customHeight="1" x14ac:dyDescent="0.2">
      <c r="A26" s="17">
        <f>SUBTOTAL(103,$B$4:B26)*1</f>
        <v>23</v>
      </c>
      <c r="B26" s="92" t="s">
        <v>72</v>
      </c>
      <c r="C26" s="9" t="s">
        <v>443</v>
      </c>
      <c r="D26" s="92" t="s">
        <v>94</v>
      </c>
      <c r="E26" s="92" t="s">
        <v>444</v>
      </c>
      <c r="F26" s="92" t="s">
        <v>98</v>
      </c>
      <c r="G26" s="92" t="s">
        <v>96</v>
      </c>
      <c r="H26" s="39">
        <v>45625.641863425924</v>
      </c>
    </row>
    <row r="27" spans="1:8" ht="20.100000000000001" customHeight="1" x14ac:dyDescent="0.2">
      <c r="A27" s="17">
        <f>SUBTOTAL(103,$B$4:B27)*1</f>
        <v>24</v>
      </c>
      <c r="B27" s="92" t="s">
        <v>72</v>
      </c>
      <c r="C27" s="9" t="s">
        <v>453</v>
      </c>
      <c r="D27" s="92" t="s">
        <v>94</v>
      </c>
      <c r="E27" s="92" t="s">
        <v>279</v>
      </c>
      <c r="F27" s="92" t="s">
        <v>19</v>
      </c>
      <c r="G27" s="92" t="s">
        <v>96</v>
      </c>
      <c r="H27" s="39">
        <v>45618.426423611112</v>
      </c>
    </row>
    <row r="28" spans="1:8" ht="20.100000000000001" customHeight="1" x14ac:dyDescent="0.2">
      <c r="A28" s="17">
        <f>SUBTOTAL(103,$B$4:B28)*1</f>
        <v>25</v>
      </c>
      <c r="B28" s="92" t="s">
        <v>72</v>
      </c>
      <c r="C28" s="9" t="s">
        <v>559</v>
      </c>
      <c r="D28" s="92" t="s">
        <v>114</v>
      </c>
      <c r="E28" s="92" t="s">
        <v>279</v>
      </c>
      <c r="F28" s="92" t="s">
        <v>19</v>
      </c>
      <c r="G28" s="92" t="s">
        <v>110</v>
      </c>
      <c r="H28" s="39">
        <v>45623.56726851852</v>
      </c>
    </row>
    <row r="29" spans="1:8" ht="20.100000000000001" customHeight="1" x14ac:dyDescent="0.2">
      <c r="A29" s="17">
        <f>SUBTOTAL(103,$B$4:B29)*1</f>
        <v>26</v>
      </c>
      <c r="B29" s="92" t="s">
        <v>72</v>
      </c>
      <c r="C29" s="9" t="s">
        <v>456</v>
      </c>
      <c r="D29" s="92" t="s">
        <v>94</v>
      </c>
      <c r="E29" s="92" t="s">
        <v>249</v>
      </c>
      <c r="F29" s="92" t="s">
        <v>19</v>
      </c>
      <c r="G29" s="92" t="s">
        <v>96</v>
      </c>
      <c r="H29" s="39">
        <v>45604.982638888891</v>
      </c>
    </row>
    <row r="30" spans="1:8" ht="20.100000000000001" customHeight="1" x14ac:dyDescent="0.2">
      <c r="A30" s="17">
        <f>SUBTOTAL(103,$B$4:B30)*1</f>
        <v>27</v>
      </c>
      <c r="B30" s="92" t="s">
        <v>72</v>
      </c>
      <c r="C30" s="9" t="s">
        <v>457</v>
      </c>
      <c r="D30" s="92" t="s">
        <v>94</v>
      </c>
      <c r="E30" s="92" t="s">
        <v>249</v>
      </c>
      <c r="F30" s="92" t="s">
        <v>19</v>
      </c>
      <c r="G30" s="92" t="s">
        <v>96</v>
      </c>
      <c r="H30" s="39">
        <v>45604.517361111109</v>
      </c>
    </row>
    <row r="31" spans="1:8" ht="20.100000000000001" customHeight="1" x14ac:dyDescent="0.2">
      <c r="A31" s="17">
        <f>SUBTOTAL(103,$B$4:B31)*1</f>
        <v>28</v>
      </c>
      <c r="B31" s="92" t="s">
        <v>72</v>
      </c>
      <c r="C31" s="9" t="s">
        <v>251</v>
      </c>
      <c r="D31" s="92" t="s">
        <v>94</v>
      </c>
      <c r="E31" s="92" t="s">
        <v>249</v>
      </c>
      <c r="F31" s="92" t="s">
        <v>19</v>
      </c>
      <c r="G31" s="92" t="s">
        <v>96</v>
      </c>
      <c r="H31" s="39">
        <v>45595.444444444445</v>
      </c>
    </row>
    <row r="32" spans="1:8" ht="20.100000000000001" customHeight="1" x14ac:dyDescent="0.2">
      <c r="A32" s="17">
        <f>SUBTOTAL(103,$B$4:B32)*1</f>
        <v>29</v>
      </c>
      <c r="B32" s="92" t="s">
        <v>72</v>
      </c>
      <c r="C32" s="9" t="s">
        <v>471</v>
      </c>
      <c r="D32" s="92" t="s">
        <v>103</v>
      </c>
      <c r="E32" s="92" t="s">
        <v>249</v>
      </c>
      <c r="F32" s="92" t="s">
        <v>19</v>
      </c>
      <c r="G32" s="92" t="s">
        <v>96</v>
      </c>
      <c r="H32" s="39">
        <v>45619.53125</v>
      </c>
    </row>
    <row r="33" spans="1:8" ht="20.100000000000001" customHeight="1" x14ac:dyDescent="0.2">
      <c r="A33" s="17">
        <f>SUBTOTAL(103,$B$4:B33)*1</f>
        <v>30</v>
      </c>
      <c r="B33" s="92" t="s">
        <v>72</v>
      </c>
      <c r="C33" s="9" t="s">
        <v>482</v>
      </c>
      <c r="D33" s="92" t="s">
        <v>114</v>
      </c>
      <c r="E33" s="92" t="s">
        <v>249</v>
      </c>
      <c r="F33" s="92" t="s">
        <v>19</v>
      </c>
      <c r="G33" s="92" t="s">
        <v>110</v>
      </c>
      <c r="H33" s="39">
        <v>45623.566562499997</v>
      </c>
    </row>
    <row r="34" spans="1:8" ht="20.100000000000001" customHeight="1" x14ac:dyDescent="0.2">
      <c r="A34" s="17">
        <f>SUBTOTAL(103,$B$4:B34)*1</f>
        <v>31</v>
      </c>
      <c r="B34" s="92" t="s">
        <v>72</v>
      </c>
      <c r="C34" s="9" t="s">
        <v>266</v>
      </c>
      <c r="D34" s="92" t="s">
        <v>114</v>
      </c>
      <c r="E34" s="92" t="s">
        <v>249</v>
      </c>
      <c r="F34" s="92" t="s">
        <v>19</v>
      </c>
      <c r="G34" s="92" t="s">
        <v>110</v>
      </c>
      <c r="H34" s="39">
        <v>45574.398692129631</v>
      </c>
    </row>
    <row r="35" spans="1:8" ht="20.100000000000001" customHeight="1" x14ac:dyDescent="0.2">
      <c r="A35" s="17">
        <f>SUBTOTAL(103,$B$4:B35)*1</f>
        <v>32</v>
      </c>
      <c r="B35" s="92" t="s">
        <v>72</v>
      </c>
      <c r="C35" s="9" t="s">
        <v>272</v>
      </c>
      <c r="D35" s="92" t="s">
        <v>114</v>
      </c>
      <c r="E35" s="92" t="s">
        <v>249</v>
      </c>
      <c r="F35" s="92" t="s">
        <v>19</v>
      </c>
      <c r="G35" s="92" t="s">
        <v>110</v>
      </c>
      <c r="H35" s="39">
        <v>45574.400138888886</v>
      </c>
    </row>
    <row r="36" spans="1:8" ht="20.100000000000001" customHeight="1" x14ac:dyDescent="0.2">
      <c r="A36" s="17">
        <f>SUBTOTAL(103,$B$4:B36)*1</f>
        <v>33</v>
      </c>
      <c r="B36" s="92" t="s">
        <v>72</v>
      </c>
      <c r="C36" s="9" t="s">
        <v>561</v>
      </c>
      <c r="D36" s="92" t="s">
        <v>114</v>
      </c>
      <c r="E36" s="92" t="s">
        <v>249</v>
      </c>
      <c r="F36" s="92" t="s">
        <v>19</v>
      </c>
      <c r="G36" s="92" t="s">
        <v>110</v>
      </c>
      <c r="H36" s="39">
        <v>45623.566608796296</v>
      </c>
    </row>
    <row r="37" spans="1:8" ht="20.100000000000001" customHeight="1" x14ac:dyDescent="0.2">
      <c r="A37" s="17">
        <f>SUBTOTAL(103,$B$4:B37)*1</f>
        <v>34</v>
      </c>
      <c r="B37" s="92" t="s">
        <v>72</v>
      </c>
      <c r="C37" s="9" t="s">
        <v>273</v>
      </c>
      <c r="D37" s="92" t="s">
        <v>114</v>
      </c>
      <c r="E37" s="92" t="s">
        <v>249</v>
      </c>
      <c r="F37" s="92" t="s">
        <v>19</v>
      </c>
      <c r="G37" s="92" t="s">
        <v>110</v>
      </c>
      <c r="H37" s="39">
        <v>45574.413958333331</v>
      </c>
    </row>
    <row r="38" spans="1:8" ht="20.100000000000001" customHeight="1" x14ac:dyDescent="0.2">
      <c r="A38" s="17">
        <f>SUBTOTAL(103,$B$4:B38)*1</f>
        <v>35</v>
      </c>
      <c r="B38" s="92" t="s">
        <v>72</v>
      </c>
      <c r="C38" s="9" t="s">
        <v>563</v>
      </c>
      <c r="D38" s="92" t="s">
        <v>114</v>
      </c>
      <c r="E38" s="92" t="s">
        <v>249</v>
      </c>
      <c r="F38" s="92" t="s">
        <v>19</v>
      </c>
      <c r="G38" s="92" t="s">
        <v>110</v>
      </c>
      <c r="H38" s="39">
        <v>45623.569560185184</v>
      </c>
    </row>
    <row r="39" spans="1:8" ht="20.100000000000001" customHeight="1" x14ac:dyDescent="0.2">
      <c r="A39" s="17">
        <f>SUBTOTAL(103,$B$4:B39)*1</f>
        <v>36</v>
      </c>
      <c r="B39" s="92" t="s">
        <v>72</v>
      </c>
      <c r="C39" s="9" t="s">
        <v>274</v>
      </c>
      <c r="D39" s="92" t="s">
        <v>114</v>
      </c>
      <c r="E39" s="92" t="s">
        <v>249</v>
      </c>
      <c r="F39" s="92" t="s">
        <v>19</v>
      </c>
      <c r="G39" s="92" t="s">
        <v>110</v>
      </c>
      <c r="H39" s="39">
        <v>45574.420069444444</v>
      </c>
    </row>
    <row r="40" spans="1:8" ht="20.100000000000001" customHeight="1" x14ac:dyDescent="0.2">
      <c r="A40" s="17">
        <f>SUBTOTAL(103,$B$4:B40)*1</f>
        <v>37</v>
      </c>
      <c r="B40" s="92" t="s">
        <v>72</v>
      </c>
      <c r="C40" s="9" t="s">
        <v>564</v>
      </c>
      <c r="D40" s="92" t="s">
        <v>114</v>
      </c>
      <c r="E40" s="92" t="s">
        <v>249</v>
      </c>
      <c r="F40" s="92" t="s">
        <v>19</v>
      </c>
      <c r="G40" s="92" t="s">
        <v>110</v>
      </c>
      <c r="H40" s="39">
        <v>45623.568472222221</v>
      </c>
    </row>
    <row r="41" spans="1:8" ht="20.100000000000001" customHeight="1" x14ac:dyDescent="0.2">
      <c r="A41" s="17">
        <f>SUBTOTAL(103,$B$4:B41)*1</f>
        <v>38</v>
      </c>
      <c r="B41" s="92" t="s">
        <v>72</v>
      </c>
      <c r="C41" s="9" t="s">
        <v>432</v>
      </c>
      <c r="D41" s="92" t="s">
        <v>94</v>
      </c>
      <c r="E41" s="92" t="s">
        <v>433</v>
      </c>
      <c r="F41" s="92" t="s">
        <v>98</v>
      </c>
      <c r="G41" s="92" t="s">
        <v>96</v>
      </c>
      <c r="H41" s="39">
        <v>45601.229317129626</v>
      </c>
    </row>
    <row r="42" spans="1:8" ht="20.100000000000001" customHeight="1" x14ac:dyDescent="0.2">
      <c r="A42" s="17">
        <f>SUBTOTAL(103,$B$4:B42)*1</f>
        <v>39</v>
      </c>
      <c r="B42" s="92" t="s">
        <v>72</v>
      </c>
      <c r="C42" s="9" t="s">
        <v>445</v>
      </c>
      <c r="D42" s="92" t="s">
        <v>94</v>
      </c>
      <c r="E42" s="92" t="s">
        <v>446</v>
      </c>
      <c r="F42" s="92" t="s">
        <v>20</v>
      </c>
      <c r="G42" s="92" t="s">
        <v>96</v>
      </c>
      <c r="H42" s="39">
        <v>45619.569444444445</v>
      </c>
    </row>
    <row r="43" spans="1:8" ht="20.100000000000001" customHeight="1" x14ac:dyDescent="0.2">
      <c r="A43" s="17">
        <f>SUBTOTAL(103,$B$4:B43)*1</f>
        <v>40</v>
      </c>
      <c r="B43" s="92" t="s">
        <v>72</v>
      </c>
      <c r="C43" s="9" t="s">
        <v>246</v>
      </c>
      <c r="D43" s="92" t="s">
        <v>94</v>
      </c>
      <c r="E43" s="92" t="s">
        <v>155</v>
      </c>
      <c r="F43" s="92" t="s">
        <v>98</v>
      </c>
      <c r="G43" s="92" t="s">
        <v>127</v>
      </c>
      <c r="H43" s="39">
        <v>45638.897962962961</v>
      </c>
    </row>
    <row r="44" spans="1:8" ht="20.100000000000001" customHeight="1" x14ac:dyDescent="0.2">
      <c r="A44" s="17">
        <f>SUBTOTAL(103,$B$4:B44)*1</f>
        <v>41</v>
      </c>
      <c r="B44" s="92" t="s">
        <v>72</v>
      </c>
      <c r="C44" s="9" t="s">
        <v>247</v>
      </c>
      <c r="D44" s="92" t="s">
        <v>94</v>
      </c>
      <c r="E44" s="92" t="s">
        <v>155</v>
      </c>
      <c r="F44" s="92" t="s">
        <v>98</v>
      </c>
      <c r="G44" s="92" t="s">
        <v>127</v>
      </c>
      <c r="H44" s="39">
        <v>45637.856585648151</v>
      </c>
    </row>
    <row r="45" spans="1:8" ht="20.100000000000001" customHeight="1" x14ac:dyDescent="0.2">
      <c r="A45" s="17">
        <f>SUBTOTAL(103,$B$4:B45)*1</f>
        <v>42</v>
      </c>
      <c r="B45" s="92" t="s">
        <v>72</v>
      </c>
      <c r="C45" s="9" t="s">
        <v>189</v>
      </c>
      <c r="D45" s="92" t="s">
        <v>94</v>
      </c>
      <c r="E45" s="92" t="s">
        <v>155</v>
      </c>
      <c r="F45" s="92" t="s">
        <v>98</v>
      </c>
      <c r="G45" s="92" t="s">
        <v>127</v>
      </c>
      <c r="H45" s="39">
        <v>45549.581956018519</v>
      </c>
    </row>
    <row r="46" spans="1:8" ht="20.100000000000001" customHeight="1" x14ac:dyDescent="0.2">
      <c r="A46" s="17">
        <f>SUBTOTAL(103,$B$4:B46)*1</f>
        <v>43</v>
      </c>
      <c r="B46" s="92" t="s">
        <v>77</v>
      </c>
      <c r="C46" s="9" t="s">
        <v>187</v>
      </c>
      <c r="D46" s="92" t="s">
        <v>94</v>
      </c>
      <c r="E46" s="92" t="s">
        <v>188</v>
      </c>
      <c r="F46" s="92" t="s">
        <v>98</v>
      </c>
      <c r="G46" s="92" t="s">
        <v>99</v>
      </c>
      <c r="H46" s="39">
        <v>45553.466921296298</v>
      </c>
    </row>
    <row r="47" spans="1:8" ht="20.100000000000001" customHeight="1" x14ac:dyDescent="0.2">
      <c r="A47" s="17">
        <f>SUBTOTAL(103,$B$4:B47)*1</f>
        <v>44</v>
      </c>
      <c r="B47" s="92" t="s">
        <v>77</v>
      </c>
      <c r="C47" s="9" t="s">
        <v>254</v>
      </c>
      <c r="D47" s="92" t="s">
        <v>94</v>
      </c>
      <c r="E47" s="92" t="s">
        <v>255</v>
      </c>
      <c r="F47" s="92" t="s">
        <v>19</v>
      </c>
      <c r="G47" s="92" t="s">
        <v>96</v>
      </c>
      <c r="H47" s="39">
        <v>45595.433599537035</v>
      </c>
    </row>
    <row r="48" spans="1:8" ht="20.100000000000001" customHeight="1" x14ac:dyDescent="0.2">
      <c r="A48" s="17">
        <f>SUBTOTAL(103,$B$4:B48)*1</f>
        <v>45</v>
      </c>
      <c r="B48" s="92" t="s">
        <v>77</v>
      </c>
      <c r="C48" s="9" t="s">
        <v>182</v>
      </c>
      <c r="D48" s="92" t="s">
        <v>94</v>
      </c>
      <c r="E48" s="92" t="s">
        <v>116</v>
      </c>
      <c r="F48" s="92" t="s">
        <v>98</v>
      </c>
      <c r="G48" s="92" t="s">
        <v>117</v>
      </c>
      <c r="H48" s="39">
        <v>45547.61178240741</v>
      </c>
    </row>
    <row r="49" spans="1:8" ht="20.100000000000001" customHeight="1" x14ac:dyDescent="0.2">
      <c r="A49" s="17">
        <f>SUBTOTAL(103,$B$4:B49)*1</f>
        <v>46</v>
      </c>
      <c r="B49" s="92" t="s">
        <v>77</v>
      </c>
      <c r="C49" s="9" t="s">
        <v>252</v>
      </c>
      <c r="D49" s="92" t="s">
        <v>94</v>
      </c>
      <c r="E49" s="92" t="s">
        <v>160</v>
      </c>
      <c r="F49" s="92" t="s">
        <v>20</v>
      </c>
      <c r="G49" s="92" t="s">
        <v>96</v>
      </c>
      <c r="H49" s="39">
        <v>45547.697523148148</v>
      </c>
    </row>
    <row r="50" spans="1:8" ht="20.100000000000001" customHeight="1" x14ac:dyDescent="0.2">
      <c r="A50" s="17">
        <f>SUBTOTAL(103,$B$4:B50)*1</f>
        <v>47</v>
      </c>
      <c r="B50" s="92" t="s">
        <v>77</v>
      </c>
      <c r="C50" s="9" t="s">
        <v>159</v>
      </c>
      <c r="D50" s="92" t="s">
        <v>94</v>
      </c>
      <c r="E50" s="92" t="s">
        <v>160</v>
      </c>
      <c r="F50" s="92" t="s">
        <v>20</v>
      </c>
      <c r="G50" s="92" t="s">
        <v>96</v>
      </c>
      <c r="H50" s="39">
        <v>45512.605636574073</v>
      </c>
    </row>
    <row r="51" spans="1:8" ht="20.100000000000001" customHeight="1" x14ac:dyDescent="0.2">
      <c r="A51" s="17">
        <f>SUBTOTAL(103,$B$4:B51)*1</f>
        <v>48</v>
      </c>
      <c r="B51" s="92" t="s">
        <v>77</v>
      </c>
      <c r="C51" s="9" t="s">
        <v>462</v>
      </c>
      <c r="D51" s="92" t="s">
        <v>94</v>
      </c>
      <c r="E51" s="92" t="s">
        <v>463</v>
      </c>
      <c r="F51" s="92" t="s">
        <v>98</v>
      </c>
      <c r="G51" s="92" t="s">
        <v>99</v>
      </c>
      <c r="H51" s="39" t="s">
        <v>161</v>
      </c>
    </row>
    <row r="52" spans="1:8" ht="20.100000000000001" customHeight="1" x14ac:dyDescent="0.2">
      <c r="A52" s="17">
        <f>SUBTOTAL(103,$B$4:B52)*1</f>
        <v>49</v>
      </c>
      <c r="B52" s="92" t="s">
        <v>77</v>
      </c>
      <c r="C52" s="9" t="s">
        <v>461</v>
      </c>
      <c r="D52" s="92" t="s">
        <v>94</v>
      </c>
      <c r="E52" s="92" t="s">
        <v>244</v>
      </c>
      <c r="F52" s="92" t="s">
        <v>98</v>
      </c>
      <c r="G52" s="92" t="s">
        <v>99</v>
      </c>
      <c r="H52" s="39">
        <v>45625.566250000003</v>
      </c>
    </row>
    <row r="53" spans="1:8" ht="20.100000000000001" customHeight="1" x14ac:dyDescent="0.2">
      <c r="A53" s="17">
        <f>SUBTOTAL(103,$B$4:B53)*1</f>
        <v>50</v>
      </c>
      <c r="B53" s="92" t="s">
        <v>75</v>
      </c>
      <c r="C53" s="9" t="s">
        <v>464</v>
      </c>
      <c r="D53" s="92" t="s">
        <v>94</v>
      </c>
      <c r="E53" s="92" t="s">
        <v>465</v>
      </c>
      <c r="F53" s="92" t="s">
        <v>98</v>
      </c>
      <c r="G53" s="92" t="s">
        <v>101</v>
      </c>
      <c r="H53" s="39">
        <v>45622.594641203701</v>
      </c>
    </row>
    <row r="54" spans="1:8" ht="20.100000000000001" customHeight="1" x14ac:dyDescent="0.2">
      <c r="A54" s="17">
        <f>SUBTOTAL(103,$B$4:B54)*1</f>
        <v>51</v>
      </c>
      <c r="B54" s="92" t="s">
        <v>75</v>
      </c>
      <c r="C54" s="9" t="s">
        <v>466</v>
      </c>
      <c r="D54" s="92" t="s">
        <v>94</v>
      </c>
      <c r="E54" s="92" t="s">
        <v>467</v>
      </c>
      <c r="F54" s="92" t="s">
        <v>98</v>
      </c>
      <c r="G54" s="92" t="s">
        <v>101</v>
      </c>
      <c r="H54" s="39">
        <v>45658.312245370369</v>
      </c>
    </row>
    <row r="55" spans="1:8" ht="20.100000000000001" customHeight="1" x14ac:dyDescent="0.2">
      <c r="A55" s="17">
        <f>SUBTOTAL(103,$B$4:B55)*1</f>
        <v>52</v>
      </c>
      <c r="B55" s="92" t="s">
        <v>75</v>
      </c>
      <c r="C55" s="9" t="s">
        <v>474</v>
      </c>
      <c r="D55" s="92" t="s">
        <v>94</v>
      </c>
      <c r="E55" s="92" t="s">
        <v>475</v>
      </c>
      <c r="F55" s="92" t="s">
        <v>19</v>
      </c>
      <c r="G55" s="92" t="s">
        <v>101</v>
      </c>
      <c r="H55" s="39">
        <v>45596.430358796293</v>
      </c>
    </row>
    <row r="56" spans="1:8" ht="20.100000000000001" customHeight="1" x14ac:dyDescent="0.2">
      <c r="A56" s="17">
        <f>SUBTOTAL(103,$B$4:B56)*1</f>
        <v>53</v>
      </c>
      <c r="B56" s="92" t="s">
        <v>76</v>
      </c>
      <c r="C56" s="9" t="s">
        <v>469</v>
      </c>
      <c r="D56" s="92" t="s">
        <v>94</v>
      </c>
      <c r="E56" s="92" t="s">
        <v>177</v>
      </c>
      <c r="F56" s="92" t="s">
        <v>98</v>
      </c>
      <c r="G56" s="92" t="s">
        <v>171</v>
      </c>
      <c r="H56" s="39">
        <v>45595.520173611112</v>
      </c>
    </row>
    <row r="57" spans="1:8" ht="20.100000000000001" customHeight="1" x14ac:dyDescent="0.2">
      <c r="A57" s="17">
        <f>SUBTOTAL(103,$B$4:B57)*1</f>
        <v>54</v>
      </c>
      <c r="B57" s="92" t="s">
        <v>76</v>
      </c>
      <c r="C57" s="9" t="s">
        <v>470</v>
      </c>
      <c r="D57" s="92" t="s">
        <v>94</v>
      </c>
      <c r="E57" s="92" t="s">
        <v>392</v>
      </c>
      <c r="F57" s="92" t="s">
        <v>98</v>
      </c>
      <c r="G57" s="92" t="s">
        <v>96</v>
      </c>
      <c r="H57" s="39">
        <v>45624.60396990741</v>
      </c>
    </row>
    <row r="58" spans="1:8" ht="20.100000000000001" customHeight="1" x14ac:dyDescent="0.2">
      <c r="A58" s="17">
        <f>SUBTOTAL(103,$B$4:B58)*1</f>
        <v>55</v>
      </c>
      <c r="B58" s="92" t="s">
        <v>76</v>
      </c>
      <c r="C58" s="9" t="s">
        <v>468</v>
      </c>
      <c r="D58" s="92" t="s">
        <v>94</v>
      </c>
      <c r="E58" s="92" t="s">
        <v>237</v>
      </c>
      <c r="F58" s="92" t="s">
        <v>19</v>
      </c>
      <c r="G58" s="92" t="s">
        <v>95</v>
      </c>
      <c r="H58" s="39">
        <v>45600.654999999999</v>
      </c>
    </row>
    <row r="59" spans="1:8" ht="20.100000000000001" customHeight="1" x14ac:dyDescent="0.2">
      <c r="A59" s="17">
        <f>SUBTOTAL(103,$B$4:B59)*1</f>
        <v>56</v>
      </c>
      <c r="B59" s="92" t="s">
        <v>76</v>
      </c>
      <c r="C59" s="9" t="s">
        <v>566</v>
      </c>
      <c r="D59" s="92" t="s">
        <v>94</v>
      </c>
      <c r="E59" s="92" t="s">
        <v>237</v>
      </c>
      <c r="F59" s="92" t="s">
        <v>19</v>
      </c>
      <c r="G59" s="92" t="s">
        <v>95</v>
      </c>
      <c r="H59" s="39">
        <v>45599.337256944447</v>
      </c>
    </row>
    <row r="60" spans="1:8" ht="20.100000000000001" customHeight="1" x14ac:dyDescent="0.2">
      <c r="A60" s="17">
        <f>SUBTOTAL(103,$B$4:B60)*1</f>
        <v>57</v>
      </c>
      <c r="B60" s="92" t="s">
        <v>79</v>
      </c>
      <c r="C60" s="9" t="s">
        <v>573</v>
      </c>
      <c r="D60" s="92" t="s">
        <v>94</v>
      </c>
      <c r="E60" s="92" t="s">
        <v>574</v>
      </c>
      <c r="F60" s="92" t="s">
        <v>98</v>
      </c>
      <c r="G60" s="92" t="s">
        <v>101</v>
      </c>
      <c r="H60" s="39">
        <v>45601.667685185188</v>
      </c>
    </row>
    <row r="61" spans="1:8" ht="20.100000000000001" customHeight="1" x14ac:dyDescent="0.2">
      <c r="A61" s="17">
        <f>SUBTOTAL(103,$B$4:B61)*1</f>
        <v>58</v>
      </c>
      <c r="B61" s="92" t="s">
        <v>79</v>
      </c>
      <c r="C61" s="9" t="s">
        <v>472</v>
      </c>
      <c r="D61" s="92" t="s">
        <v>94</v>
      </c>
      <c r="E61" s="92" t="s">
        <v>111</v>
      </c>
      <c r="F61" s="92" t="s">
        <v>98</v>
      </c>
      <c r="G61" s="92" t="s">
        <v>101</v>
      </c>
      <c r="H61" s="39">
        <v>45623.404664351852</v>
      </c>
    </row>
    <row r="62" spans="1:8" ht="20.100000000000001" customHeight="1" x14ac:dyDescent="0.2">
      <c r="A62" s="17">
        <f>SUBTOTAL(103,$B$4:B62)*1</f>
        <v>59</v>
      </c>
      <c r="B62" s="92" t="s">
        <v>79</v>
      </c>
      <c r="C62" s="9" t="s">
        <v>280</v>
      </c>
      <c r="D62" s="92" t="s">
        <v>94</v>
      </c>
      <c r="E62" s="92" t="s">
        <v>111</v>
      </c>
      <c r="F62" s="92" t="s">
        <v>98</v>
      </c>
      <c r="G62" s="92" t="s">
        <v>101</v>
      </c>
      <c r="H62" s="39">
        <v>45593.927256944444</v>
      </c>
    </row>
    <row r="63" spans="1:8" ht="20.100000000000001" customHeight="1" x14ac:dyDescent="0.2">
      <c r="A63" s="17">
        <f>SUBTOTAL(103,$B$4:B63)*1</f>
        <v>60</v>
      </c>
      <c r="B63" s="92" t="s">
        <v>79</v>
      </c>
      <c r="C63" s="9" t="s">
        <v>473</v>
      </c>
      <c r="D63" s="92" t="s">
        <v>94</v>
      </c>
      <c r="E63" s="92" t="s">
        <v>111</v>
      </c>
      <c r="F63" s="92" t="s">
        <v>98</v>
      </c>
      <c r="G63" s="92" t="s">
        <v>101</v>
      </c>
      <c r="H63" s="39">
        <v>45608.706967592596</v>
      </c>
    </row>
    <row r="64" spans="1:8" ht="20.100000000000001" customHeight="1" x14ac:dyDescent="0.2">
      <c r="A64" s="17">
        <f>SUBTOTAL(103,$B$4:B64)*1</f>
        <v>61</v>
      </c>
      <c r="B64" s="92" t="s">
        <v>80</v>
      </c>
      <c r="C64" s="9" t="s">
        <v>483</v>
      </c>
      <c r="D64" s="92" t="s">
        <v>94</v>
      </c>
      <c r="E64" s="92" t="s">
        <v>243</v>
      </c>
      <c r="F64" s="92" t="s">
        <v>19</v>
      </c>
      <c r="G64" s="92" t="s">
        <v>115</v>
      </c>
      <c r="H64" s="39">
        <v>45618.668449074074</v>
      </c>
    </row>
    <row r="65" spans="1:8" ht="20.100000000000001" customHeight="1" x14ac:dyDescent="0.2">
      <c r="A65" s="17">
        <f>SUBTOTAL(103,$B$4:B65)*1</f>
        <v>62</v>
      </c>
      <c r="B65" s="92" t="s">
        <v>81</v>
      </c>
      <c r="C65" s="9" t="s">
        <v>492</v>
      </c>
      <c r="D65" s="92" t="s">
        <v>103</v>
      </c>
      <c r="E65" s="92" t="s">
        <v>493</v>
      </c>
      <c r="F65" s="92" t="s">
        <v>20</v>
      </c>
      <c r="G65" s="92" t="s">
        <v>108</v>
      </c>
      <c r="H65" s="39">
        <v>45505.711273148147</v>
      </c>
    </row>
    <row r="66" spans="1:8" ht="20.100000000000001" customHeight="1" x14ac:dyDescent="0.2">
      <c r="A66" s="17">
        <f>SUBTOTAL(103,$B$4:B66)*1</f>
        <v>63</v>
      </c>
      <c r="B66" s="92" t="s">
        <v>81</v>
      </c>
      <c r="C66" s="9" t="s">
        <v>484</v>
      </c>
      <c r="D66" s="92" t="s">
        <v>94</v>
      </c>
      <c r="E66" s="92" t="s">
        <v>416</v>
      </c>
      <c r="F66" s="92" t="s">
        <v>20</v>
      </c>
      <c r="G66" s="92" t="s">
        <v>96</v>
      </c>
      <c r="H66" s="39">
        <v>45612.815254629626</v>
      </c>
    </row>
    <row r="67" spans="1:8" ht="20.100000000000001" customHeight="1" x14ac:dyDescent="0.2">
      <c r="A67" s="17">
        <f>SUBTOTAL(103,$B$4:B67)*1</f>
        <v>64</v>
      </c>
      <c r="B67" s="92" t="s">
        <v>81</v>
      </c>
      <c r="C67" s="9" t="s">
        <v>487</v>
      </c>
      <c r="D67" s="92" t="s">
        <v>94</v>
      </c>
      <c r="E67" s="92" t="s">
        <v>416</v>
      </c>
      <c r="F67" s="92" t="s">
        <v>20</v>
      </c>
      <c r="G67" s="92" t="s">
        <v>96</v>
      </c>
      <c r="H67" s="39">
        <v>45607.735775462963</v>
      </c>
    </row>
    <row r="68" spans="1:8" ht="20.100000000000001" customHeight="1" x14ac:dyDescent="0.2">
      <c r="A68" s="17">
        <f>SUBTOTAL(103,$B$4:B68)*1</f>
        <v>65</v>
      </c>
      <c r="B68" s="92" t="s">
        <v>81</v>
      </c>
      <c r="C68" s="9" t="s">
        <v>488</v>
      </c>
      <c r="D68" s="92" t="s">
        <v>94</v>
      </c>
      <c r="E68" s="92" t="s">
        <v>416</v>
      </c>
      <c r="F68" s="92" t="s">
        <v>20</v>
      </c>
      <c r="G68" s="92" t="s">
        <v>96</v>
      </c>
      <c r="H68" s="39">
        <v>45622.680555555555</v>
      </c>
    </row>
    <row r="69" spans="1:8" ht="20.100000000000001" customHeight="1" x14ac:dyDescent="0.2">
      <c r="A69" s="17">
        <f>SUBTOTAL(103,$B$4:B69)*1</f>
        <v>66</v>
      </c>
      <c r="B69" s="92" t="s">
        <v>81</v>
      </c>
      <c r="C69" s="9" t="s">
        <v>490</v>
      </c>
      <c r="D69" s="92" t="s">
        <v>94</v>
      </c>
      <c r="E69" s="92" t="s">
        <v>416</v>
      </c>
      <c r="F69" s="92" t="s">
        <v>20</v>
      </c>
      <c r="G69" s="92" t="s">
        <v>96</v>
      </c>
      <c r="H69" s="39">
        <v>45608.800509259258</v>
      </c>
    </row>
    <row r="70" spans="1:8" ht="20.100000000000001" customHeight="1" x14ac:dyDescent="0.2">
      <c r="A70" s="17">
        <f>SUBTOTAL(103,$B$4:B70)*1</f>
        <v>67</v>
      </c>
      <c r="B70" s="92" t="s">
        <v>81</v>
      </c>
      <c r="C70" s="9" t="s">
        <v>491</v>
      </c>
      <c r="D70" s="92" t="s">
        <v>94</v>
      </c>
      <c r="E70" s="92" t="s">
        <v>416</v>
      </c>
      <c r="F70" s="92" t="s">
        <v>20</v>
      </c>
      <c r="G70" s="92" t="s">
        <v>96</v>
      </c>
      <c r="H70" s="39">
        <v>45614.578738425924</v>
      </c>
    </row>
    <row r="71" spans="1:8" ht="20.100000000000001" customHeight="1" x14ac:dyDescent="0.2">
      <c r="A71" s="17">
        <f>SUBTOTAL(103,$B$4:B71)*1</f>
        <v>68</v>
      </c>
      <c r="B71" s="92" t="s">
        <v>81</v>
      </c>
      <c r="C71" s="9" t="s">
        <v>567</v>
      </c>
      <c r="D71" s="92" t="s">
        <v>94</v>
      </c>
      <c r="E71" s="92" t="s">
        <v>416</v>
      </c>
      <c r="F71" s="92" t="s">
        <v>20</v>
      </c>
      <c r="G71" s="92" t="s">
        <v>96</v>
      </c>
      <c r="H71" s="39">
        <v>45617.596238425926</v>
      </c>
    </row>
    <row r="72" spans="1:8" ht="20.100000000000001" customHeight="1" x14ac:dyDescent="0.2">
      <c r="A72" s="17">
        <f>SUBTOTAL(103,$B$4:B72)*1</f>
        <v>69</v>
      </c>
      <c r="B72" s="92" t="s">
        <v>81</v>
      </c>
      <c r="C72" s="9" t="s">
        <v>489</v>
      </c>
      <c r="D72" s="92" t="s">
        <v>94</v>
      </c>
      <c r="E72" s="92" t="s">
        <v>418</v>
      </c>
      <c r="F72" s="92" t="s">
        <v>98</v>
      </c>
      <c r="G72" s="92" t="s">
        <v>104</v>
      </c>
      <c r="H72" s="39">
        <v>45624.019745370373</v>
      </c>
    </row>
    <row r="73" spans="1:8" ht="20.100000000000001" customHeight="1" x14ac:dyDescent="0.2">
      <c r="A73" s="17">
        <f>SUBTOTAL(103,$B$4:B73)*1</f>
        <v>70</v>
      </c>
      <c r="B73" s="92" t="s">
        <v>81</v>
      </c>
      <c r="C73" s="9" t="s">
        <v>192</v>
      </c>
      <c r="D73" s="92" t="s">
        <v>94</v>
      </c>
      <c r="E73" s="92" t="s">
        <v>193</v>
      </c>
      <c r="F73" s="92" t="s">
        <v>20</v>
      </c>
      <c r="G73" s="92" t="s">
        <v>101</v>
      </c>
      <c r="H73" s="39">
        <v>45556.440358796295</v>
      </c>
    </row>
    <row r="74" spans="1:8" ht="20.100000000000001" customHeight="1" x14ac:dyDescent="0.2">
      <c r="A74" s="17">
        <f>SUBTOTAL(103,$B$4:B74)*1</f>
        <v>71</v>
      </c>
      <c r="B74" s="92" t="s">
        <v>81</v>
      </c>
      <c r="C74" s="9" t="s">
        <v>485</v>
      </c>
      <c r="D74" s="92" t="s">
        <v>94</v>
      </c>
      <c r="E74" s="92" t="s">
        <v>486</v>
      </c>
      <c r="F74" s="92" t="s">
        <v>19</v>
      </c>
      <c r="G74" s="92" t="s">
        <v>101</v>
      </c>
      <c r="H74" s="39">
        <v>45623.347048611111</v>
      </c>
    </row>
    <row r="75" spans="1:8" ht="20.100000000000001" customHeight="1" x14ac:dyDescent="0.2">
      <c r="A75" s="17">
        <f>SUBTOTAL(103,$B$4:B75)*1</f>
        <v>72</v>
      </c>
      <c r="B75" s="92" t="s">
        <v>81</v>
      </c>
      <c r="C75" s="9" t="s">
        <v>119</v>
      </c>
      <c r="D75" s="92" t="s">
        <v>94</v>
      </c>
      <c r="E75" s="92" t="s">
        <v>120</v>
      </c>
      <c r="F75" s="92" t="s">
        <v>19</v>
      </c>
      <c r="G75" s="92" t="s">
        <v>96</v>
      </c>
      <c r="H75" s="39">
        <v>45454.429861111108</v>
      </c>
    </row>
    <row r="76" spans="1:8" ht="20.100000000000001" customHeight="1" x14ac:dyDescent="0.2">
      <c r="A76" s="17">
        <f>SUBTOTAL(103,$B$4:B76)*1</f>
        <v>73</v>
      </c>
      <c r="B76" s="92" t="s">
        <v>89</v>
      </c>
      <c r="C76" s="9" t="s">
        <v>157</v>
      </c>
      <c r="D76" s="92" t="s">
        <v>94</v>
      </c>
      <c r="E76" s="92" t="s">
        <v>158</v>
      </c>
      <c r="F76" s="92" t="s">
        <v>19</v>
      </c>
      <c r="G76" s="92" t="s">
        <v>96</v>
      </c>
      <c r="H76" s="39">
        <v>45530.383217592593</v>
      </c>
    </row>
    <row r="77" spans="1:8" ht="20.100000000000001" customHeight="1" x14ac:dyDescent="0.2">
      <c r="A77" s="17">
        <f>SUBTOTAL(103,$B$4:B77)*1</f>
        <v>74</v>
      </c>
      <c r="B77" s="92" t="s">
        <v>89</v>
      </c>
      <c r="C77" s="9" t="s">
        <v>257</v>
      </c>
      <c r="D77" s="92" t="s">
        <v>94</v>
      </c>
      <c r="E77" s="92" t="s">
        <v>258</v>
      </c>
      <c r="F77" s="92" t="s">
        <v>259</v>
      </c>
      <c r="G77" s="92" t="s">
        <v>96</v>
      </c>
      <c r="H77" s="39">
        <v>45568.159722222219</v>
      </c>
    </row>
    <row r="78" spans="1:8" ht="20.100000000000001" customHeight="1" x14ac:dyDescent="0.2">
      <c r="A78" s="17">
        <f>SUBTOTAL(103,$B$4:B78)*1</f>
        <v>75</v>
      </c>
      <c r="B78" s="92" t="s">
        <v>84</v>
      </c>
      <c r="C78" s="9" t="s">
        <v>572</v>
      </c>
      <c r="D78" s="92" t="s">
        <v>94</v>
      </c>
      <c r="E78" s="92" t="s">
        <v>186</v>
      </c>
      <c r="F78" s="92" t="s">
        <v>20</v>
      </c>
      <c r="G78" s="92" t="s">
        <v>99</v>
      </c>
      <c r="H78" s="39">
        <v>45622.456261574072</v>
      </c>
    </row>
    <row r="79" spans="1:8" ht="20.100000000000001" customHeight="1" x14ac:dyDescent="0.2">
      <c r="A79" s="17">
        <f>SUBTOTAL(103,$B$4:B79)*1</f>
        <v>76</v>
      </c>
      <c r="B79" s="92" t="s">
        <v>84</v>
      </c>
      <c r="C79" s="9" t="s">
        <v>494</v>
      </c>
      <c r="D79" s="92" t="s">
        <v>103</v>
      </c>
      <c r="E79" s="92" t="s">
        <v>495</v>
      </c>
      <c r="F79" s="92" t="s">
        <v>20</v>
      </c>
      <c r="G79" s="92" t="s">
        <v>109</v>
      </c>
      <c r="H79" s="39">
        <v>45608.688761574071</v>
      </c>
    </row>
    <row r="80" spans="1:8" ht="20.100000000000001" customHeight="1" x14ac:dyDescent="0.2">
      <c r="A80" s="17">
        <f>SUBTOTAL(103,$B$4:B80)*1</f>
        <v>77</v>
      </c>
      <c r="B80" s="92" t="s">
        <v>87</v>
      </c>
      <c r="C80" s="9" t="s">
        <v>268</v>
      </c>
      <c r="D80" s="92" t="s">
        <v>94</v>
      </c>
      <c r="E80" s="92" t="s">
        <v>269</v>
      </c>
      <c r="F80" s="92" t="s">
        <v>98</v>
      </c>
      <c r="G80" s="92" t="s">
        <v>127</v>
      </c>
      <c r="H80" s="39">
        <v>45596.403854166667</v>
      </c>
    </row>
    <row r="81" spans="1:8" ht="20.100000000000001" customHeight="1" x14ac:dyDescent="0.2">
      <c r="A81" s="17">
        <f>SUBTOTAL(103,$B$4:B81)*1</f>
        <v>78</v>
      </c>
      <c r="B81" s="92" t="s">
        <v>87</v>
      </c>
      <c r="C81" s="9" t="s">
        <v>496</v>
      </c>
      <c r="D81" s="92" t="s">
        <v>94</v>
      </c>
      <c r="E81" s="92" t="s">
        <v>269</v>
      </c>
      <c r="F81" s="92" t="s">
        <v>98</v>
      </c>
      <c r="G81" s="92" t="s">
        <v>127</v>
      </c>
      <c r="H81" s="39">
        <v>45622.779745370368</v>
      </c>
    </row>
    <row r="82" spans="1:8" ht="20.100000000000001" customHeight="1" x14ac:dyDescent="0.2">
      <c r="A82" s="17">
        <f>SUBTOTAL(103,$B$4:B82)*1</f>
        <v>79</v>
      </c>
      <c r="B82" s="92" t="s">
        <v>87</v>
      </c>
      <c r="C82" s="9" t="s">
        <v>568</v>
      </c>
      <c r="D82" s="92" t="s">
        <v>94</v>
      </c>
      <c r="E82" s="92" t="s">
        <v>269</v>
      </c>
      <c r="F82" s="92" t="s">
        <v>98</v>
      </c>
      <c r="G82" s="92" t="s">
        <v>127</v>
      </c>
      <c r="H82" s="39">
        <v>45618.830011574071</v>
      </c>
    </row>
    <row r="83" spans="1:8" ht="20.100000000000001" customHeight="1" x14ac:dyDescent="0.2">
      <c r="A83" s="17">
        <f>SUBTOTAL(103,$B$4:B83)*1</f>
        <v>80</v>
      </c>
      <c r="B83" s="92" t="s">
        <v>87</v>
      </c>
      <c r="C83" s="9" t="s">
        <v>569</v>
      </c>
      <c r="D83" s="92" t="s">
        <v>94</v>
      </c>
      <c r="E83" s="92" t="s">
        <v>269</v>
      </c>
      <c r="F83" s="92" t="s">
        <v>98</v>
      </c>
      <c r="G83" s="92" t="s">
        <v>127</v>
      </c>
      <c r="H83" s="39">
        <v>45624.44054398148</v>
      </c>
    </row>
    <row r="84" spans="1:8" ht="20.100000000000001" customHeight="1" x14ac:dyDescent="0.2">
      <c r="A84" s="17">
        <f>SUBTOTAL(103,$B$4:B84)*1</f>
        <v>81</v>
      </c>
      <c r="B84" s="92" t="s">
        <v>184</v>
      </c>
      <c r="C84" s="9" t="s">
        <v>478</v>
      </c>
      <c r="D84" s="92" t="s">
        <v>94</v>
      </c>
      <c r="E84" s="92" t="s">
        <v>253</v>
      </c>
      <c r="F84" s="92" t="s">
        <v>20</v>
      </c>
      <c r="G84" s="92" t="s">
        <v>109</v>
      </c>
      <c r="H84" s="39">
        <v>45604.464328703703</v>
      </c>
    </row>
    <row r="85" spans="1:8" ht="20.100000000000001" customHeight="1" x14ac:dyDescent="0.2">
      <c r="A85" s="17">
        <f>SUBTOTAL(103,$B$4:B85)*1</f>
        <v>82</v>
      </c>
      <c r="B85" s="92" t="s">
        <v>184</v>
      </c>
      <c r="C85" s="9" t="s">
        <v>498</v>
      </c>
      <c r="D85" s="92" t="s">
        <v>94</v>
      </c>
      <c r="E85" s="92" t="s">
        <v>253</v>
      </c>
      <c r="F85" s="92" t="s">
        <v>20</v>
      </c>
      <c r="G85" s="92" t="s">
        <v>109</v>
      </c>
      <c r="H85" s="39">
        <v>45616.500347222223</v>
      </c>
    </row>
    <row r="86" spans="1:8" ht="20.100000000000001" customHeight="1" x14ac:dyDescent="0.2">
      <c r="A86" s="17">
        <f>SUBTOTAL(103,$B$4:B86)*1</f>
        <v>83</v>
      </c>
      <c r="B86" s="92" t="s">
        <v>184</v>
      </c>
      <c r="C86" s="9" t="s">
        <v>499</v>
      </c>
      <c r="D86" s="92" t="s">
        <v>94</v>
      </c>
      <c r="E86" s="92" t="s">
        <v>253</v>
      </c>
      <c r="F86" s="92" t="s">
        <v>20</v>
      </c>
      <c r="G86" s="92" t="s">
        <v>109</v>
      </c>
      <c r="H86" s="39">
        <v>45624.62091435185</v>
      </c>
    </row>
    <row r="87" spans="1:8" ht="20.100000000000001" customHeight="1" x14ac:dyDescent="0.2">
      <c r="A87" s="17">
        <f>SUBTOTAL(103,$B$4:B87)*1</f>
        <v>84</v>
      </c>
      <c r="B87" s="92" t="s">
        <v>184</v>
      </c>
      <c r="C87" s="9" t="s">
        <v>512</v>
      </c>
      <c r="D87" s="92" t="s">
        <v>94</v>
      </c>
      <c r="E87" s="92" t="s">
        <v>253</v>
      </c>
      <c r="F87" s="92" t="s">
        <v>20</v>
      </c>
      <c r="G87" s="92" t="s">
        <v>109</v>
      </c>
      <c r="H87" s="39">
        <v>45624.719363425924</v>
      </c>
    </row>
    <row r="88" spans="1:8" ht="20.100000000000001" customHeight="1" x14ac:dyDescent="0.2">
      <c r="A88" s="17">
        <f>SUBTOTAL(103,$B$4:B88)*1</f>
        <v>85</v>
      </c>
      <c r="B88" s="92" t="s">
        <v>184</v>
      </c>
      <c r="C88" s="9" t="s">
        <v>513</v>
      </c>
      <c r="D88" s="92" t="s">
        <v>94</v>
      </c>
      <c r="E88" s="92" t="s">
        <v>253</v>
      </c>
      <c r="F88" s="92" t="s">
        <v>20</v>
      </c>
      <c r="G88" s="92" t="s">
        <v>109</v>
      </c>
      <c r="H88" s="39">
        <v>45615.482083333336</v>
      </c>
    </row>
    <row r="89" spans="1:8" ht="20.100000000000001" customHeight="1" x14ac:dyDescent="0.2">
      <c r="A89" s="17">
        <f>SUBTOTAL(103,$B$4:B89)*1</f>
        <v>86</v>
      </c>
      <c r="B89" s="92" t="s">
        <v>184</v>
      </c>
      <c r="C89" s="9" t="s">
        <v>270</v>
      </c>
      <c r="D89" s="92" t="s">
        <v>94</v>
      </c>
      <c r="E89" s="92" t="s">
        <v>253</v>
      </c>
      <c r="F89" s="92" t="s">
        <v>20</v>
      </c>
      <c r="G89" s="92" t="s">
        <v>109</v>
      </c>
      <c r="H89" s="39">
        <v>45595.667222222219</v>
      </c>
    </row>
    <row r="90" spans="1:8" ht="20.100000000000001" customHeight="1" x14ac:dyDescent="0.2">
      <c r="A90" s="17">
        <f>SUBTOTAL(103,$B$4:B90)*1</f>
        <v>87</v>
      </c>
      <c r="B90" s="92" t="s">
        <v>184</v>
      </c>
      <c r="C90" s="9" t="s">
        <v>570</v>
      </c>
      <c r="D90" s="92" t="s">
        <v>94</v>
      </c>
      <c r="E90" s="92" t="s">
        <v>253</v>
      </c>
      <c r="F90" s="92" t="s">
        <v>20</v>
      </c>
      <c r="G90" s="92" t="s">
        <v>109</v>
      </c>
      <c r="H90" s="39">
        <v>45616.105381944442</v>
      </c>
    </row>
    <row r="91" spans="1:8" ht="20.100000000000001" customHeight="1" x14ac:dyDescent="0.2">
      <c r="A91" s="17">
        <f>SUBTOTAL(103,$B$4:B91)*1</f>
        <v>88</v>
      </c>
      <c r="B91" s="92" t="s">
        <v>184</v>
      </c>
      <c r="C91" s="9" t="s">
        <v>497</v>
      </c>
      <c r="D91" s="92" t="s">
        <v>94</v>
      </c>
      <c r="E91" s="92" t="s">
        <v>144</v>
      </c>
      <c r="F91" s="92" t="s">
        <v>20</v>
      </c>
      <c r="G91" s="92" t="s">
        <v>96</v>
      </c>
      <c r="H91" s="39">
        <v>45608.625</v>
      </c>
    </row>
    <row r="92" spans="1:8" ht="20.100000000000001" customHeight="1" x14ac:dyDescent="0.2">
      <c r="A92" s="17">
        <f>SUBTOTAL(103,$B$4:B92)*1</f>
        <v>89</v>
      </c>
      <c r="B92" s="92" t="s">
        <v>184</v>
      </c>
      <c r="C92" s="9" t="s">
        <v>500</v>
      </c>
      <c r="D92" s="92" t="s">
        <v>94</v>
      </c>
      <c r="E92" s="92" t="s">
        <v>144</v>
      </c>
      <c r="F92" s="92" t="s">
        <v>20</v>
      </c>
      <c r="G92" s="92" t="s">
        <v>96</v>
      </c>
      <c r="H92" s="39">
        <v>45622.688194444447</v>
      </c>
    </row>
    <row r="93" spans="1:8" ht="20.100000000000001" customHeight="1" x14ac:dyDescent="0.2">
      <c r="A93" s="17">
        <f>SUBTOTAL(103,$B$4:B93)*1</f>
        <v>90</v>
      </c>
      <c r="B93" s="92" t="s">
        <v>184</v>
      </c>
      <c r="C93" s="9" t="s">
        <v>501</v>
      </c>
      <c r="D93" s="92" t="s">
        <v>94</v>
      </c>
      <c r="E93" s="92" t="s">
        <v>144</v>
      </c>
      <c r="F93" s="92" t="s">
        <v>20</v>
      </c>
      <c r="G93" s="92" t="s">
        <v>96</v>
      </c>
      <c r="H93" s="39">
        <v>45625.738715277781</v>
      </c>
    </row>
    <row r="94" spans="1:8" ht="20.100000000000001" customHeight="1" x14ac:dyDescent="0.2">
      <c r="A94" s="17">
        <f>SUBTOTAL(103,$B$4:B94)*1</f>
        <v>91</v>
      </c>
      <c r="B94" s="92" t="s">
        <v>184</v>
      </c>
      <c r="C94" s="9" t="s">
        <v>190</v>
      </c>
      <c r="D94" s="92" t="s">
        <v>94</v>
      </c>
      <c r="E94" s="92" t="s">
        <v>144</v>
      </c>
      <c r="F94" s="92" t="s">
        <v>20</v>
      </c>
      <c r="G94" s="92" t="s">
        <v>96</v>
      </c>
      <c r="H94" s="39">
        <v>45560.677731481483</v>
      </c>
    </row>
    <row r="95" spans="1:8" ht="20.100000000000001" customHeight="1" x14ac:dyDescent="0.2">
      <c r="A95" s="17">
        <f>SUBTOTAL(103,$B$4:B95)*1</f>
        <v>92</v>
      </c>
      <c r="B95" s="92" t="s">
        <v>184</v>
      </c>
      <c r="C95" s="9" t="s">
        <v>503</v>
      </c>
      <c r="D95" s="92" t="s">
        <v>103</v>
      </c>
      <c r="E95" s="92" t="s">
        <v>144</v>
      </c>
      <c r="F95" s="92" t="s">
        <v>20</v>
      </c>
      <c r="G95" s="92" t="s">
        <v>96</v>
      </c>
      <c r="H95" s="39">
        <v>45600.677777777775</v>
      </c>
    </row>
    <row r="96" spans="1:8" ht="20.100000000000001" customHeight="1" x14ac:dyDescent="0.2">
      <c r="A96" s="17">
        <f>SUBTOTAL(103,$B$4:B96)*1</f>
        <v>93</v>
      </c>
      <c r="B96" s="92" t="s">
        <v>184</v>
      </c>
      <c r="C96" s="9" t="s">
        <v>260</v>
      </c>
      <c r="D96" s="92" t="s">
        <v>94</v>
      </c>
      <c r="E96" s="92" t="s">
        <v>144</v>
      </c>
      <c r="F96" s="92" t="s">
        <v>19</v>
      </c>
      <c r="G96" s="92" t="s">
        <v>96</v>
      </c>
      <c r="H96" s="39">
        <v>45590.570486111108</v>
      </c>
    </row>
    <row r="97" spans="1:8" ht="20.100000000000001" customHeight="1" x14ac:dyDescent="0.2">
      <c r="A97" s="17">
        <f>SUBTOTAL(103,$B$4:B97)*1</f>
        <v>94</v>
      </c>
      <c r="B97" s="92" t="s">
        <v>184</v>
      </c>
      <c r="C97" s="9" t="s">
        <v>507</v>
      </c>
      <c r="D97" s="92" t="s">
        <v>94</v>
      </c>
      <c r="E97" s="92" t="s">
        <v>144</v>
      </c>
      <c r="F97" s="92" t="s">
        <v>19</v>
      </c>
      <c r="G97" s="92" t="s">
        <v>96</v>
      </c>
      <c r="H97" s="39">
        <v>45614.828194444446</v>
      </c>
    </row>
    <row r="98" spans="1:8" ht="20.100000000000001" customHeight="1" x14ac:dyDescent="0.2">
      <c r="A98" s="17">
        <f>SUBTOTAL(103,$B$4:B98)*1</f>
        <v>95</v>
      </c>
      <c r="B98" s="92" t="s">
        <v>184</v>
      </c>
      <c r="C98" s="9" t="s">
        <v>511</v>
      </c>
      <c r="D98" s="92" t="s">
        <v>94</v>
      </c>
      <c r="E98" s="92" t="s">
        <v>144</v>
      </c>
      <c r="F98" s="92" t="s">
        <v>19</v>
      </c>
      <c r="G98" s="92" t="s">
        <v>96</v>
      </c>
      <c r="H98" s="39">
        <v>45617.886006944442</v>
      </c>
    </row>
    <row r="99" spans="1:8" ht="20.100000000000001" customHeight="1" x14ac:dyDescent="0.2">
      <c r="A99" s="17">
        <f>SUBTOTAL(103,$B$4:B99)*1</f>
        <v>96</v>
      </c>
      <c r="B99" s="92" t="s">
        <v>184</v>
      </c>
      <c r="C99" s="9" t="s">
        <v>242</v>
      </c>
      <c r="D99" s="92" t="s">
        <v>103</v>
      </c>
      <c r="E99" s="92" t="s">
        <v>144</v>
      </c>
      <c r="F99" s="92" t="s">
        <v>19</v>
      </c>
      <c r="G99" s="92" t="s">
        <v>96</v>
      </c>
      <c r="H99" s="39">
        <v>45617.706250000003</v>
      </c>
    </row>
    <row r="100" spans="1:8" ht="20.100000000000001" customHeight="1" x14ac:dyDescent="0.2">
      <c r="A100" s="17">
        <f>SUBTOTAL(103,$B$4:B100)*1</f>
        <v>97</v>
      </c>
      <c r="B100" s="92" t="s">
        <v>184</v>
      </c>
      <c r="C100" s="9" t="s">
        <v>275</v>
      </c>
      <c r="D100" s="92" t="s">
        <v>103</v>
      </c>
      <c r="E100" s="92" t="s">
        <v>144</v>
      </c>
      <c r="F100" s="92" t="s">
        <v>20</v>
      </c>
      <c r="G100" s="92" t="s">
        <v>96</v>
      </c>
      <c r="H100" s="39">
        <v>45596.387928240743</v>
      </c>
    </row>
    <row r="101" spans="1:8" ht="20.100000000000001" customHeight="1" x14ac:dyDescent="0.2">
      <c r="A101" s="17">
        <f>SUBTOTAL(103,$B$4:B101)*1</f>
        <v>98</v>
      </c>
      <c r="B101" s="92" t="s">
        <v>184</v>
      </c>
      <c r="C101" s="9" t="s">
        <v>518</v>
      </c>
      <c r="D101" s="92" t="s">
        <v>103</v>
      </c>
      <c r="E101" s="92" t="s">
        <v>144</v>
      </c>
      <c r="F101" s="92" t="s">
        <v>20</v>
      </c>
      <c r="G101" s="92" t="s">
        <v>96</v>
      </c>
      <c r="H101" s="39">
        <v>45625.974270833336</v>
      </c>
    </row>
    <row r="102" spans="1:8" ht="20.100000000000001" customHeight="1" x14ac:dyDescent="0.2">
      <c r="A102" s="17">
        <f>SUBTOTAL(103,$B$4:B102)*1</f>
        <v>99</v>
      </c>
      <c r="B102" s="92" t="s">
        <v>184</v>
      </c>
      <c r="C102" s="9" t="s">
        <v>519</v>
      </c>
      <c r="D102" s="92" t="s">
        <v>103</v>
      </c>
      <c r="E102" s="92" t="s">
        <v>144</v>
      </c>
      <c r="F102" s="92" t="s">
        <v>20</v>
      </c>
      <c r="G102" s="92" t="s">
        <v>96</v>
      </c>
      <c r="H102" s="39">
        <v>45619.583333333336</v>
      </c>
    </row>
    <row r="103" spans="1:8" ht="20.100000000000001" customHeight="1" x14ac:dyDescent="0.2">
      <c r="A103" s="17">
        <f>SUBTOTAL(103,$B$4:B103)*1</f>
        <v>100</v>
      </c>
      <c r="B103" s="92" t="s">
        <v>184</v>
      </c>
      <c r="C103" s="9" t="s">
        <v>476</v>
      </c>
      <c r="D103" s="92" t="s">
        <v>94</v>
      </c>
      <c r="E103" s="92" t="s">
        <v>477</v>
      </c>
      <c r="F103" s="92" t="s">
        <v>19</v>
      </c>
      <c r="G103" s="92" t="s">
        <v>110</v>
      </c>
      <c r="H103" s="39">
        <v>45623.406655092593</v>
      </c>
    </row>
    <row r="104" spans="1:8" ht="20.100000000000001" customHeight="1" x14ac:dyDescent="0.2">
      <c r="A104" s="17">
        <f>SUBTOTAL(103,$B$4:B104)*1</f>
        <v>101</v>
      </c>
      <c r="B104" s="92" t="s">
        <v>184</v>
      </c>
      <c r="C104" s="9" t="s">
        <v>506</v>
      </c>
      <c r="D104" s="92" t="s">
        <v>94</v>
      </c>
      <c r="E104" s="92" t="s">
        <v>477</v>
      </c>
      <c r="F104" s="92" t="s">
        <v>19</v>
      </c>
      <c r="G104" s="92" t="s">
        <v>110</v>
      </c>
      <c r="H104" s="39">
        <v>45623.401400462964</v>
      </c>
    </row>
    <row r="105" spans="1:8" ht="20.100000000000001" customHeight="1" x14ac:dyDescent="0.2">
      <c r="A105" s="17">
        <f>SUBTOTAL(103,$B$4:B105)*1</f>
        <v>102</v>
      </c>
      <c r="B105" s="92" t="s">
        <v>184</v>
      </c>
      <c r="C105" s="9" t="s">
        <v>508</v>
      </c>
      <c r="D105" s="92" t="s">
        <v>94</v>
      </c>
      <c r="E105" s="92" t="s">
        <v>477</v>
      </c>
      <c r="F105" s="92" t="s">
        <v>19</v>
      </c>
      <c r="G105" s="92" t="s">
        <v>110</v>
      </c>
      <c r="H105" s="39">
        <v>45623.39638888889</v>
      </c>
    </row>
    <row r="106" spans="1:8" ht="20.100000000000001" customHeight="1" x14ac:dyDescent="0.2">
      <c r="A106" s="17">
        <f>SUBTOTAL(103,$B$4:B106)*1</f>
        <v>103</v>
      </c>
      <c r="B106" s="92" t="s">
        <v>184</v>
      </c>
      <c r="C106" s="9" t="s">
        <v>509</v>
      </c>
      <c r="D106" s="92" t="s">
        <v>94</v>
      </c>
      <c r="E106" s="92" t="s">
        <v>477</v>
      </c>
      <c r="F106" s="92" t="s">
        <v>19</v>
      </c>
      <c r="G106" s="92" t="s">
        <v>110</v>
      </c>
      <c r="H106" s="39">
        <v>45623.38958333333</v>
      </c>
    </row>
    <row r="107" spans="1:8" ht="20.100000000000001" customHeight="1" x14ac:dyDescent="0.2">
      <c r="A107" s="17">
        <f>SUBTOTAL(103,$B$4:B107)*1</f>
        <v>104</v>
      </c>
      <c r="B107" s="92" t="s">
        <v>184</v>
      </c>
      <c r="C107" s="9" t="s">
        <v>514</v>
      </c>
      <c r="D107" s="92" t="s">
        <v>94</v>
      </c>
      <c r="E107" s="92" t="s">
        <v>477</v>
      </c>
      <c r="F107" s="92" t="s">
        <v>19</v>
      </c>
      <c r="G107" s="92" t="s">
        <v>110</v>
      </c>
      <c r="H107" s="39">
        <v>45623.394467592596</v>
      </c>
    </row>
    <row r="108" spans="1:8" ht="20.100000000000001" customHeight="1" x14ac:dyDescent="0.2">
      <c r="A108" s="17">
        <f>SUBTOTAL(103,$B$4:B108)*1</f>
        <v>105</v>
      </c>
      <c r="B108" s="92" t="s">
        <v>184</v>
      </c>
      <c r="C108" s="9" t="s">
        <v>516</v>
      </c>
      <c r="D108" s="92" t="s">
        <v>94</v>
      </c>
      <c r="E108" s="92" t="s">
        <v>477</v>
      </c>
      <c r="F108" s="92" t="s">
        <v>19</v>
      </c>
      <c r="G108" s="92" t="s">
        <v>110</v>
      </c>
      <c r="H108" s="39">
        <v>45623.403101851851</v>
      </c>
    </row>
    <row r="109" spans="1:8" ht="20.100000000000001" customHeight="1" x14ac:dyDescent="0.2">
      <c r="A109" s="17">
        <f>SUBTOTAL(103,$B$4:B109)*1</f>
        <v>106</v>
      </c>
      <c r="B109" s="92" t="s">
        <v>184</v>
      </c>
      <c r="C109" s="9" t="s">
        <v>565</v>
      </c>
      <c r="D109" s="92" t="s">
        <v>94</v>
      </c>
      <c r="E109" s="92" t="s">
        <v>477</v>
      </c>
      <c r="F109" s="92" t="s">
        <v>19</v>
      </c>
      <c r="G109" s="92" t="s">
        <v>110</v>
      </c>
      <c r="H109" s="39">
        <v>45623.526712962965</v>
      </c>
    </row>
    <row r="110" spans="1:8" ht="20.100000000000001" customHeight="1" x14ac:dyDescent="0.2">
      <c r="A110" s="17">
        <f>SUBTOTAL(103,$B$4:B110)*1</f>
        <v>107</v>
      </c>
      <c r="B110" s="92" t="s">
        <v>184</v>
      </c>
      <c r="C110" s="9" t="s">
        <v>504</v>
      </c>
      <c r="D110" s="92" t="s">
        <v>94</v>
      </c>
      <c r="E110" s="92" t="s">
        <v>505</v>
      </c>
      <c r="F110" s="92" t="s">
        <v>20</v>
      </c>
      <c r="G110" s="92" t="s">
        <v>96</v>
      </c>
      <c r="H110" s="39">
        <v>45618.574305555558</v>
      </c>
    </row>
    <row r="111" spans="1:8" ht="20.100000000000001" customHeight="1" x14ac:dyDescent="0.2">
      <c r="A111" s="17">
        <f>SUBTOTAL(103,$B$4:B111)*1</f>
        <v>108</v>
      </c>
      <c r="B111" s="92" t="s">
        <v>184</v>
      </c>
      <c r="C111" s="9" t="s">
        <v>502</v>
      </c>
      <c r="D111" s="92" t="s">
        <v>94</v>
      </c>
      <c r="E111" s="92" t="s">
        <v>147</v>
      </c>
      <c r="F111" s="92" t="s">
        <v>20</v>
      </c>
      <c r="G111" s="92" t="s">
        <v>110</v>
      </c>
      <c r="H111" s="39">
        <v>45617.674085648148</v>
      </c>
    </row>
    <row r="112" spans="1:8" ht="20.100000000000001" customHeight="1" x14ac:dyDescent="0.2">
      <c r="A112" s="17">
        <f>SUBTOTAL(103,$B$4:B112)*1</f>
        <v>109</v>
      </c>
      <c r="B112" s="92" t="s">
        <v>184</v>
      </c>
      <c r="C112" s="9" t="s">
        <v>510</v>
      </c>
      <c r="D112" s="92" t="s">
        <v>94</v>
      </c>
      <c r="E112" s="92" t="s">
        <v>147</v>
      </c>
      <c r="F112" s="92" t="s">
        <v>20</v>
      </c>
      <c r="G112" s="92" t="s">
        <v>110</v>
      </c>
      <c r="H112" s="39">
        <v>45623.637673611112</v>
      </c>
    </row>
    <row r="113" spans="1:8" ht="20.100000000000001" customHeight="1" x14ac:dyDescent="0.2">
      <c r="A113" s="17">
        <f>SUBTOTAL(103,$B$4:B113)*1</f>
        <v>110</v>
      </c>
      <c r="B113" s="92" t="s">
        <v>184</v>
      </c>
      <c r="C113" s="9" t="s">
        <v>185</v>
      </c>
      <c r="D113" s="92" t="s">
        <v>103</v>
      </c>
      <c r="E113" s="92" t="s">
        <v>147</v>
      </c>
      <c r="F113" s="92" t="s">
        <v>20</v>
      </c>
      <c r="G113" s="92" t="s">
        <v>110</v>
      </c>
      <c r="H113" s="39">
        <v>45540.509016203701</v>
      </c>
    </row>
    <row r="114" spans="1:8" ht="20.100000000000001" customHeight="1" x14ac:dyDescent="0.2">
      <c r="A114" s="17">
        <f>SUBTOTAL(103,$B$4:B114)*1</f>
        <v>111</v>
      </c>
      <c r="B114" s="92" t="s">
        <v>184</v>
      </c>
      <c r="C114" s="9" t="s">
        <v>571</v>
      </c>
      <c r="D114" s="92" t="s">
        <v>94</v>
      </c>
      <c r="E114" s="92" t="s">
        <v>147</v>
      </c>
      <c r="F114" s="92" t="s">
        <v>20</v>
      </c>
      <c r="G114" s="92" t="s">
        <v>110</v>
      </c>
      <c r="H114" s="39">
        <v>45612.880740740744</v>
      </c>
    </row>
    <row r="115" spans="1:8" ht="20.100000000000001" customHeight="1" x14ac:dyDescent="0.2">
      <c r="A115" s="17">
        <f>SUBTOTAL(103,$B$4:B115)*1</f>
        <v>112</v>
      </c>
      <c r="B115" s="92" t="s">
        <v>184</v>
      </c>
      <c r="C115" s="9" t="s">
        <v>515</v>
      </c>
      <c r="D115" s="92" t="s">
        <v>94</v>
      </c>
      <c r="E115" s="92" t="s">
        <v>152</v>
      </c>
      <c r="F115" s="92" t="s">
        <v>19</v>
      </c>
      <c r="G115" s="92" t="s">
        <v>96</v>
      </c>
      <c r="H115" s="39">
        <v>45618.848101851851</v>
      </c>
    </row>
    <row r="116" spans="1:8" ht="20.100000000000001" customHeight="1" x14ac:dyDescent="0.2">
      <c r="A116" s="17">
        <f>SUBTOTAL(103,$B$4:B116)*1</f>
        <v>113</v>
      </c>
      <c r="B116" s="92" t="s">
        <v>184</v>
      </c>
      <c r="C116" s="9" t="s">
        <v>517</v>
      </c>
      <c r="D116" s="92" t="s">
        <v>94</v>
      </c>
      <c r="E116" s="92" t="s">
        <v>152</v>
      </c>
      <c r="F116" s="92" t="s">
        <v>19</v>
      </c>
      <c r="G116" s="92" t="s">
        <v>96</v>
      </c>
      <c r="H116" s="39">
        <v>45612.243055555555</v>
      </c>
    </row>
    <row r="117" spans="1:8" ht="20.100000000000001" customHeight="1" x14ac:dyDescent="0.2">
      <c r="A117" s="17">
        <f>SUBTOTAL(103,$B$4:B117)*1</f>
        <v>114</v>
      </c>
      <c r="B117" s="92" t="s">
        <v>156</v>
      </c>
      <c r="C117" s="9" t="s">
        <v>183</v>
      </c>
      <c r="D117" s="92" t="s">
        <v>103</v>
      </c>
      <c r="E117" s="92" t="s">
        <v>128</v>
      </c>
      <c r="F117" s="92" t="s">
        <v>19</v>
      </c>
      <c r="G117" s="92" t="s">
        <v>96</v>
      </c>
      <c r="H117" s="39">
        <v>45556.731736111113</v>
      </c>
    </row>
    <row r="118" spans="1:8" ht="20.100000000000001" customHeight="1" x14ac:dyDescent="0.2">
      <c r="A118" s="17">
        <f>SUBTOTAL(103,$B$4:B118)*1</f>
        <v>115</v>
      </c>
      <c r="B118" s="92" t="s">
        <v>156</v>
      </c>
      <c r="C118" s="9" t="s">
        <v>479</v>
      </c>
      <c r="D118" s="92" t="s">
        <v>103</v>
      </c>
      <c r="E118" s="92" t="s">
        <v>480</v>
      </c>
      <c r="F118" s="92" t="s">
        <v>19</v>
      </c>
      <c r="G118" s="92" t="s">
        <v>96</v>
      </c>
      <c r="H118" s="39">
        <v>45604.175266203703</v>
      </c>
    </row>
    <row r="119" spans="1:8" ht="20.100000000000001" customHeight="1" x14ac:dyDescent="0.2">
      <c r="A119" s="17">
        <f>SUBTOTAL(103,$B$4:B119)*1</f>
        <v>116</v>
      </c>
      <c r="B119" s="92" t="s">
        <v>156</v>
      </c>
      <c r="C119" s="9" t="s">
        <v>520</v>
      </c>
      <c r="D119" s="92" t="s">
        <v>94</v>
      </c>
      <c r="E119" s="92" t="s">
        <v>235</v>
      </c>
      <c r="F119" s="92" t="s">
        <v>20</v>
      </c>
      <c r="G119" s="92" t="s">
        <v>96</v>
      </c>
      <c r="H119" s="39">
        <v>45597.727685185186</v>
      </c>
    </row>
    <row r="120" spans="1:8" ht="20.100000000000001" customHeight="1" x14ac:dyDescent="0.2">
      <c r="A120" s="17">
        <f>SUBTOTAL(103,$B$4:B120)*1</f>
        <v>117</v>
      </c>
      <c r="B120" s="92" t="s">
        <v>156</v>
      </c>
      <c r="C120" s="9" t="s">
        <v>521</v>
      </c>
      <c r="D120" s="92" t="s">
        <v>103</v>
      </c>
      <c r="E120" s="92" t="s">
        <v>235</v>
      </c>
      <c r="F120" s="92" t="s">
        <v>20</v>
      </c>
      <c r="G120" s="92" t="s">
        <v>96</v>
      </c>
      <c r="H120" s="39">
        <v>45624.656192129631</v>
      </c>
    </row>
    <row r="121" spans="1:8" ht="20.100000000000001" customHeight="1" x14ac:dyDescent="0.2">
      <c r="A121" s="17">
        <f>SUBTOTAL(103,$B$4:B121)*1</f>
        <v>118</v>
      </c>
      <c r="B121" s="92" t="s">
        <v>299</v>
      </c>
      <c r="C121" s="9" t="s">
        <v>522</v>
      </c>
      <c r="D121" s="92" t="s">
        <v>94</v>
      </c>
      <c r="E121" s="92" t="s">
        <v>523</v>
      </c>
      <c r="F121" s="92" t="s">
        <v>19</v>
      </c>
      <c r="G121" s="92" t="s">
        <v>96</v>
      </c>
      <c r="H121" s="39">
        <v>45604.703402777777</v>
      </c>
    </row>
    <row r="122" spans="1:8" ht="20.100000000000001" customHeight="1" x14ac:dyDescent="0.2">
      <c r="A122" s="17">
        <f>SUBTOTAL(103,$B$4:B122)*1</f>
        <v>119</v>
      </c>
      <c r="B122" s="92" t="s">
        <v>299</v>
      </c>
      <c r="C122" s="9" t="s">
        <v>575</v>
      </c>
      <c r="D122" s="92" t="s">
        <v>94</v>
      </c>
      <c r="E122" s="92" t="s">
        <v>576</v>
      </c>
      <c r="F122" s="92" t="s">
        <v>98</v>
      </c>
      <c r="G122" s="92" t="s">
        <v>96</v>
      </c>
      <c r="H122" s="39" t="s">
        <v>161</v>
      </c>
    </row>
    <row r="123" spans="1:8" ht="20.100000000000001" customHeight="1" x14ac:dyDescent="0.2">
      <c r="A123" s="17">
        <f>SUBTOTAL(103,$B$4:B123)*1</f>
        <v>120</v>
      </c>
      <c r="B123" s="92" t="s">
        <v>85</v>
      </c>
      <c r="C123" s="9" t="s">
        <v>261</v>
      </c>
      <c r="D123" s="92" t="s">
        <v>103</v>
      </c>
      <c r="E123" s="92" t="s">
        <v>262</v>
      </c>
      <c r="F123" s="92" t="s">
        <v>20</v>
      </c>
      <c r="G123" s="92" t="s">
        <v>96</v>
      </c>
      <c r="H123" s="39">
        <v>45578.676087962966</v>
      </c>
    </row>
    <row r="124" spans="1:8" ht="20.100000000000001" customHeight="1" x14ac:dyDescent="0.2">
      <c r="A124" s="17">
        <f>SUBTOTAL(103,$B$4:B124)*1</f>
        <v>121</v>
      </c>
      <c r="B124" s="92" t="s">
        <v>85</v>
      </c>
      <c r="C124" s="9" t="s">
        <v>530</v>
      </c>
      <c r="D124" s="92" t="s">
        <v>94</v>
      </c>
      <c r="E124" s="92" t="s">
        <v>271</v>
      </c>
      <c r="F124" s="92" t="s">
        <v>19</v>
      </c>
      <c r="G124" s="92" t="s">
        <v>96</v>
      </c>
      <c r="H124" s="39">
        <v>45606.390775462962</v>
      </c>
    </row>
    <row r="125" spans="1:8" ht="20.100000000000001" customHeight="1" x14ac:dyDescent="0.2">
      <c r="A125" s="17">
        <f>SUBTOTAL(103,$B$4:B125)*1</f>
        <v>122</v>
      </c>
      <c r="B125" s="92" t="s">
        <v>85</v>
      </c>
      <c r="C125" s="9" t="s">
        <v>531</v>
      </c>
      <c r="D125" s="92" t="s">
        <v>94</v>
      </c>
      <c r="E125" s="92" t="s">
        <v>271</v>
      </c>
      <c r="F125" s="92" t="s">
        <v>19</v>
      </c>
      <c r="G125" s="92" t="s">
        <v>96</v>
      </c>
      <c r="H125" s="39">
        <v>45615.450358796297</v>
      </c>
    </row>
    <row r="126" spans="1:8" ht="20.100000000000001" customHeight="1" x14ac:dyDescent="0.2">
      <c r="A126" s="17">
        <f>SUBTOTAL(103,$B$4:B126)*1</f>
        <v>123</v>
      </c>
      <c r="B126" s="92" t="s">
        <v>85</v>
      </c>
      <c r="C126" s="9" t="s">
        <v>532</v>
      </c>
      <c r="D126" s="92" t="s">
        <v>103</v>
      </c>
      <c r="E126" s="92" t="s">
        <v>533</v>
      </c>
      <c r="F126" s="92" t="s">
        <v>19</v>
      </c>
      <c r="G126" s="92" t="s">
        <v>96</v>
      </c>
      <c r="H126" s="39">
        <v>45602.519606481481</v>
      </c>
    </row>
    <row r="127" spans="1:8" ht="20.100000000000001" customHeight="1" x14ac:dyDescent="0.2">
      <c r="A127" s="17">
        <f>SUBTOTAL(103,$B$4:B127)*1</f>
        <v>124</v>
      </c>
      <c r="B127" s="92" t="s">
        <v>85</v>
      </c>
      <c r="C127" s="9" t="s">
        <v>534</v>
      </c>
      <c r="D127" s="92" t="s">
        <v>103</v>
      </c>
      <c r="E127" s="92" t="s">
        <v>533</v>
      </c>
      <c r="F127" s="92" t="s">
        <v>19</v>
      </c>
      <c r="G127" s="92" t="s">
        <v>96</v>
      </c>
      <c r="H127" s="39">
        <v>45602.519328703704</v>
      </c>
    </row>
    <row r="128" spans="1:8" ht="20.100000000000001" customHeight="1" x14ac:dyDescent="0.2">
      <c r="A128" s="17">
        <f>SUBTOTAL(103,$B$4:B128)*1</f>
        <v>125</v>
      </c>
      <c r="B128" s="92" t="s">
        <v>85</v>
      </c>
      <c r="C128" s="9" t="s">
        <v>524</v>
      </c>
      <c r="D128" s="92" t="s">
        <v>94</v>
      </c>
      <c r="E128" s="92" t="s">
        <v>525</v>
      </c>
      <c r="F128" s="92" t="s">
        <v>98</v>
      </c>
      <c r="G128" s="92" t="s">
        <v>127</v>
      </c>
      <c r="H128" s="39">
        <v>45626.929166666669</v>
      </c>
    </row>
    <row r="129" spans="1:8" ht="20.100000000000001" customHeight="1" x14ac:dyDescent="0.2">
      <c r="A129" s="17">
        <f>SUBTOTAL(103,$B$4:B129)*1</f>
        <v>126</v>
      </c>
      <c r="B129" s="92" t="s">
        <v>85</v>
      </c>
      <c r="C129" s="9" t="s">
        <v>526</v>
      </c>
      <c r="D129" s="92" t="s">
        <v>94</v>
      </c>
      <c r="E129" s="92" t="s">
        <v>525</v>
      </c>
      <c r="F129" s="92" t="s">
        <v>98</v>
      </c>
      <c r="G129" s="92" t="s">
        <v>127</v>
      </c>
      <c r="H129" s="39">
        <v>45600.80568287037</v>
      </c>
    </row>
    <row r="130" spans="1:8" ht="20.100000000000001" customHeight="1" x14ac:dyDescent="0.2">
      <c r="A130" s="17">
        <f>SUBTOTAL(103,$B$4:B130)*1</f>
        <v>127</v>
      </c>
      <c r="B130" s="92" t="s">
        <v>85</v>
      </c>
      <c r="C130" s="9" t="s">
        <v>527</v>
      </c>
      <c r="D130" s="92" t="s">
        <v>94</v>
      </c>
      <c r="E130" s="92" t="s">
        <v>525</v>
      </c>
      <c r="F130" s="92" t="s">
        <v>98</v>
      </c>
      <c r="G130" s="92" t="s">
        <v>127</v>
      </c>
      <c r="H130" s="39">
        <v>45608.528611111113</v>
      </c>
    </row>
    <row r="131" spans="1:8" ht="20.100000000000001" customHeight="1" x14ac:dyDescent="0.2">
      <c r="A131" s="17">
        <f>SUBTOTAL(103,$B$4:B131)*1</f>
        <v>128</v>
      </c>
      <c r="B131" s="92" t="s">
        <v>85</v>
      </c>
      <c r="C131" s="9" t="s">
        <v>528</v>
      </c>
      <c r="D131" s="92" t="s">
        <v>94</v>
      </c>
      <c r="E131" s="92" t="s">
        <v>525</v>
      </c>
      <c r="F131" s="92" t="s">
        <v>98</v>
      </c>
      <c r="G131" s="92" t="s">
        <v>127</v>
      </c>
      <c r="H131" s="39">
        <v>45620.567546296297</v>
      </c>
    </row>
    <row r="132" spans="1:8" ht="20.100000000000001" customHeight="1" x14ac:dyDescent="0.2">
      <c r="A132" s="17">
        <f>SUBTOTAL(103,$B$4:B132)*1</f>
        <v>129</v>
      </c>
      <c r="B132" s="92" t="s">
        <v>85</v>
      </c>
      <c r="C132" s="9" t="s">
        <v>529</v>
      </c>
      <c r="D132" s="92" t="s">
        <v>94</v>
      </c>
      <c r="E132" s="92" t="s">
        <v>525</v>
      </c>
      <c r="F132" s="92" t="s">
        <v>98</v>
      </c>
      <c r="G132" s="92" t="s">
        <v>127</v>
      </c>
      <c r="H132" s="39">
        <v>45602.827407407407</v>
      </c>
    </row>
    <row r="133" spans="1:8" ht="20.100000000000001" customHeight="1" x14ac:dyDescent="0.2">
      <c r="A133" s="17">
        <f>SUBTOTAL(103,$B$4:B133)*1</f>
        <v>130</v>
      </c>
      <c r="B133" s="92" t="s">
        <v>88</v>
      </c>
      <c r="C133" s="9" t="s">
        <v>541</v>
      </c>
      <c r="D133" s="92" t="s">
        <v>94</v>
      </c>
      <c r="E133" s="92" t="s">
        <v>373</v>
      </c>
      <c r="F133" s="92" t="s">
        <v>98</v>
      </c>
      <c r="G133" s="92" t="s">
        <v>141</v>
      </c>
      <c r="H133" s="39">
        <v>45463.388437499998</v>
      </c>
    </row>
    <row r="134" spans="1:8" ht="20.100000000000001" customHeight="1" x14ac:dyDescent="0.2">
      <c r="A134" s="17">
        <f>SUBTOTAL(103,$B$4:B134)*1</f>
        <v>131</v>
      </c>
      <c r="B134" s="92" t="s">
        <v>88</v>
      </c>
      <c r="C134" s="9" t="s">
        <v>543</v>
      </c>
      <c r="D134" s="92" t="s">
        <v>94</v>
      </c>
      <c r="E134" s="92" t="s">
        <v>373</v>
      </c>
      <c r="F134" s="92" t="s">
        <v>98</v>
      </c>
      <c r="G134" s="92" t="s">
        <v>141</v>
      </c>
      <c r="H134" s="39">
        <v>45520.429618055554</v>
      </c>
    </row>
    <row r="135" spans="1:8" ht="20.100000000000001" customHeight="1" x14ac:dyDescent="0.2">
      <c r="A135" s="17">
        <f>SUBTOTAL(103,$B$4:B135)*1</f>
        <v>132</v>
      </c>
      <c r="B135" s="92" t="s">
        <v>88</v>
      </c>
      <c r="C135" s="9" t="s">
        <v>544</v>
      </c>
      <c r="D135" s="92" t="s">
        <v>94</v>
      </c>
      <c r="E135" s="92" t="s">
        <v>373</v>
      </c>
      <c r="F135" s="92" t="s">
        <v>98</v>
      </c>
      <c r="G135" s="92" t="s">
        <v>141</v>
      </c>
      <c r="H135" s="39">
        <v>45526.720532407409</v>
      </c>
    </row>
    <row r="136" spans="1:8" ht="20.100000000000001" customHeight="1" x14ac:dyDescent="0.2">
      <c r="A136" s="17">
        <f>SUBTOTAL(103,$B$4:B136)*1</f>
        <v>133</v>
      </c>
      <c r="B136" s="92" t="s">
        <v>88</v>
      </c>
      <c r="C136" s="9" t="s">
        <v>548</v>
      </c>
      <c r="D136" s="92" t="s">
        <v>103</v>
      </c>
      <c r="E136" s="92" t="s">
        <v>549</v>
      </c>
      <c r="F136" s="92" t="s">
        <v>98</v>
      </c>
      <c r="G136" s="92" t="s">
        <v>141</v>
      </c>
      <c r="H136" s="39">
        <v>45623.642881944441</v>
      </c>
    </row>
    <row r="137" spans="1:8" ht="20.100000000000001" customHeight="1" x14ac:dyDescent="0.2">
      <c r="A137" s="17">
        <f>SUBTOTAL(103,$B$4:B137)*1</f>
        <v>134</v>
      </c>
      <c r="B137" s="92" t="s">
        <v>88</v>
      </c>
      <c r="C137" s="9" t="s">
        <v>276</v>
      </c>
      <c r="D137" s="92" t="s">
        <v>103</v>
      </c>
      <c r="E137" s="92" t="s">
        <v>277</v>
      </c>
      <c r="F137" s="92" t="s">
        <v>20</v>
      </c>
      <c r="G137" s="92" t="s">
        <v>129</v>
      </c>
      <c r="H137" s="39">
        <v>45573.747569444444</v>
      </c>
    </row>
    <row r="138" spans="1:8" ht="20.100000000000001" customHeight="1" x14ac:dyDescent="0.2">
      <c r="A138" s="17">
        <f>SUBTOTAL(103,$B$4:B138)*1</f>
        <v>135</v>
      </c>
      <c r="B138" s="92" t="s">
        <v>88</v>
      </c>
      <c r="C138" s="9" t="s">
        <v>547</v>
      </c>
      <c r="D138" s="92" t="s">
        <v>103</v>
      </c>
      <c r="E138" s="92" t="s">
        <v>278</v>
      </c>
      <c r="F138" s="92" t="s">
        <v>20</v>
      </c>
      <c r="G138" s="92" t="s">
        <v>141</v>
      </c>
      <c r="H138" s="39">
        <v>45609.742789351854</v>
      </c>
    </row>
    <row r="139" spans="1:8" ht="20.100000000000001" customHeight="1" x14ac:dyDescent="0.2">
      <c r="A139" s="17">
        <f>SUBTOTAL(103,$B$4:B139)*1</f>
        <v>136</v>
      </c>
      <c r="B139" s="92" t="s">
        <v>88</v>
      </c>
      <c r="C139" s="9" t="s">
        <v>551</v>
      </c>
      <c r="D139" s="92" t="s">
        <v>103</v>
      </c>
      <c r="E139" s="92" t="s">
        <v>552</v>
      </c>
      <c r="F139" s="92" t="s">
        <v>19</v>
      </c>
      <c r="G139" s="92" t="s">
        <v>141</v>
      </c>
      <c r="H139" s="39">
        <v>45598.375798611109</v>
      </c>
    </row>
    <row r="140" spans="1:8" ht="20.100000000000001" customHeight="1" x14ac:dyDescent="0.2">
      <c r="A140" s="17">
        <f>SUBTOTAL(103,$B$4:B140)*1</f>
        <v>137</v>
      </c>
      <c r="B140" s="92" t="s">
        <v>88</v>
      </c>
      <c r="C140" s="9" t="s">
        <v>553</v>
      </c>
      <c r="D140" s="92" t="s">
        <v>103</v>
      </c>
      <c r="E140" s="92" t="s">
        <v>552</v>
      </c>
      <c r="F140" s="92" t="s">
        <v>19</v>
      </c>
      <c r="G140" s="92" t="s">
        <v>141</v>
      </c>
      <c r="H140" s="39">
        <v>45615.510162037041</v>
      </c>
    </row>
    <row r="141" spans="1:8" ht="20.100000000000001" customHeight="1" x14ac:dyDescent="0.2">
      <c r="A141" s="17">
        <f>SUBTOTAL(103,$B$4:B141)*1</f>
        <v>138</v>
      </c>
      <c r="B141" s="92" t="s">
        <v>88</v>
      </c>
      <c r="C141" s="9" t="s">
        <v>554</v>
      </c>
      <c r="D141" s="92" t="s">
        <v>103</v>
      </c>
      <c r="E141" s="92" t="s">
        <v>552</v>
      </c>
      <c r="F141" s="92" t="s">
        <v>19</v>
      </c>
      <c r="G141" s="92" t="s">
        <v>141</v>
      </c>
      <c r="H141" s="39">
        <v>45615.511805555558</v>
      </c>
    </row>
    <row r="142" spans="1:8" ht="20.100000000000001" customHeight="1" x14ac:dyDescent="0.2">
      <c r="A142" s="17">
        <f>SUBTOTAL(103,$B$4:B142)*1</f>
        <v>139</v>
      </c>
      <c r="B142" s="92" t="s">
        <v>88</v>
      </c>
      <c r="C142" s="9" t="s">
        <v>555</v>
      </c>
      <c r="D142" s="92" t="s">
        <v>103</v>
      </c>
      <c r="E142" s="92" t="s">
        <v>552</v>
      </c>
      <c r="F142" s="92" t="s">
        <v>19</v>
      </c>
      <c r="G142" s="92" t="s">
        <v>141</v>
      </c>
      <c r="H142" s="39">
        <v>45621.724606481483</v>
      </c>
    </row>
    <row r="143" spans="1:8" ht="20.100000000000001" customHeight="1" x14ac:dyDescent="0.2">
      <c r="A143" s="17">
        <f>SUBTOTAL(103,$B$4:B143)*1</f>
        <v>140</v>
      </c>
      <c r="B143" s="92" t="s">
        <v>88</v>
      </c>
      <c r="C143" s="9" t="s">
        <v>536</v>
      </c>
      <c r="D143" s="92" t="s">
        <v>94</v>
      </c>
      <c r="E143" s="92" t="s">
        <v>537</v>
      </c>
      <c r="F143" s="92" t="s">
        <v>19</v>
      </c>
      <c r="G143" s="92" t="s">
        <v>96</v>
      </c>
      <c r="H143" s="39">
        <v>45613.394016203703</v>
      </c>
    </row>
    <row r="144" spans="1:8" ht="20.100000000000001" customHeight="1" x14ac:dyDescent="0.2">
      <c r="A144" s="17">
        <f>SUBTOTAL(103,$B$4:B144)*1</f>
        <v>141</v>
      </c>
      <c r="B144" s="92" t="s">
        <v>88</v>
      </c>
      <c r="C144" s="9" t="s">
        <v>540</v>
      </c>
      <c r="D144" s="92" t="s">
        <v>94</v>
      </c>
      <c r="E144" s="92" t="s">
        <v>394</v>
      </c>
      <c r="F144" s="92" t="s">
        <v>19</v>
      </c>
      <c r="G144" s="92" t="s">
        <v>96</v>
      </c>
      <c r="H144" s="39">
        <v>45608.623784722222</v>
      </c>
    </row>
    <row r="145" spans="1:8" ht="20.100000000000001" customHeight="1" x14ac:dyDescent="0.2">
      <c r="A145" s="17">
        <f>SUBTOTAL(103,$B$4:B145)*1</f>
        <v>142</v>
      </c>
      <c r="B145" s="92" t="s">
        <v>88</v>
      </c>
      <c r="C145" s="9" t="s">
        <v>538</v>
      </c>
      <c r="D145" s="92" t="s">
        <v>94</v>
      </c>
      <c r="E145" s="92" t="s">
        <v>539</v>
      </c>
      <c r="F145" s="92" t="s">
        <v>259</v>
      </c>
      <c r="G145" s="92" t="s">
        <v>96</v>
      </c>
      <c r="H145" s="39" t="s">
        <v>161</v>
      </c>
    </row>
    <row r="146" spans="1:8" ht="20.100000000000001" customHeight="1" x14ac:dyDescent="0.2">
      <c r="A146" s="17">
        <f>SUBTOTAL(103,$B$4:B146)*1</f>
        <v>143</v>
      </c>
      <c r="B146" s="92" t="s">
        <v>88</v>
      </c>
      <c r="C146" s="9" t="s">
        <v>550</v>
      </c>
      <c r="D146" s="92" t="s">
        <v>103</v>
      </c>
      <c r="E146" s="92" t="s">
        <v>539</v>
      </c>
      <c r="F146" s="92" t="s">
        <v>19</v>
      </c>
      <c r="G146" s="92" t="s">
        <v>96</v>
      </c>
      <c r="H146" s="39">
        <v>45603.713182870371</v>
      </c>
    </row>
    <row r="147" spans="1:8" ht="20.100000000000001" customHeight="1" x14ac:dyDescent="0.2">
      <c r="A147" s="17">
        <f>SUBTOTAL(103,$B$4:B147)*1</f>
        <v>144</v>
      </c>
      <c r="B147" s="92" t="s">
        <v>88</v>
      </c>
      <c r="C147" s="9" t="s">
        <v>545</v>
      </c>
      <c r="D147" s="92" t="s">
        <v>94</v>
      </c>
      <c r="E147" s="92" t="s">
        <v>546</v>
      </c>
      <c r="F147" s="92" t="s">
        <v>98</v>
      </c>
      <c r="G147" s="92" t="s">
        <v>141</v>
      </c>
      <c r="H147" s="39">
        <v>45610.47923611111</v>
      </c>
    </row>
    <row r="148" spans="1:8" ht="20.100000000000001" customHeight="1" x14ac:dyDescent="0.2">
      <c r="A148" s="17">
        <f>SUBTOTAL(103,$B$4:B148)*1</f>
        <v>145</v>
      </c>
      <c r="B148" s="92" t="s">
        <v>88</v>
      </c>
      <c r="C148" s="9" t="s">
        <v>535</v>
      </c>
      <c r="D148" s="92" t="s">
        <v>103</v>
      </c>
      <c r="E148" s="92" t="s">
        <v>264</v>
      </c>
      <c r="F148" s="92" t="s">
        <v>20</v>
      </c>
      <c r="G148" s="92" t="s">
        <v>141</v>
      </c>
      <c r="H148" s="39">
        <v>45622.684247685182</v>
      </c>
    </row>
    <row r="149" spans="1:8" ht="20.100000000000001" customHeight="1" x14ac:dyDescent="0.2">
      <c r="A149" s="17">
        <f>SUBTOTAL(103,$B$4:B149)*1</f>
        <v>146</v>
      </c>
      <c r="B149" s="92" t="s">
        <v>88</v>
      </c>
      <c r="C149" s="9" t="s">
        <v>542</v>
      </c>
      <c r="D149" s="92" t="s">
        <v>103</v>
      </c>
      <c r="E149" s="92" t="s">
        <v>264</v>
      </c>
      <c r="F149" s="92" t="s">
        <v>20</v>
      </c>
      <c r="G149" s="92" t="s">
        <v>141</v>
      </c>
      <c r="H149" s="39">
        <v>45618.475231481483</v>
      </c>
    </row>
    <row r="150" spans="1:8" ht="20.100000000000001" customHeight="1" x14ac:dyDescent="0.2">
      <c r="A150" s="17">
        <f>SUBTOTAL(103,$B$4:B150)*1</f>
        <v>147</v>
      </c>
      <c r="B150" s="92" t="s">
        <v>88</v>
      </c>
      <c r="C150" s="9" t="s">
        <v>263</v>
      </c>
      <c r="D150" s="92" t="s">
        <v>103</v>
      </c>
      <c r="E150" s="92" t="s">
        <v>264</v>
      </c>
      <c r="F150" s="92" t="s">
        <v>20</v>
      </c>
      <c r="G150" s="92" t="s">
        <v>141</v>
      </c>
      <c r="H150" s="39">
        <v>45588.378194444442</v>
      </c>
    </row>
    <row r="151" spans="1:8" ht="20.100000000000001" customHeight="1" x14ac:dyDescent="0.2">
      <c r="A151" s="17">
        <f>SUBTOTAL(103,$B$4:B151)*1</f>
        <v>148</v>
      </c>
      <c r="B151" s="92" t="s">
        <v>88</v>
      </c>
      <c r="C151" s="9" t="s">
        <v>265</v>
      </c>
      <c r="D151" s="92" t="s">
        <v>103</v>
      </c>
      <c r="E151" s="92" t="s">
        <v>264</v>
      </c>
      <c r="F151" s="92" t="s">
        <v>20</v>
      </c>
      <c r="G151" s="92" t="s">
        <v>141</v>
      </c>
      <c r="H151" s="39">
        <v>45578.76189814815</v>
      </c>
    </row>
    <row r="152" spans="1:8" ht="20.100000000000001" customHeight="1" x14ac:dyDescent="0.2">
      <c r="A152" s="17">
        <f>SUBTOTAL(103,$B$4:B152)*1</f>
        <v>149</v>
      </c>
      <c r="B152" s="92" t="s">
        <v>83</v>
      </c>
      <c r="C152" s="9" t="s">
        <v>556</v>
      </c>
      <c r="D152" s="92" t="s">
        <v>94</v>
      </c>
      <c r="E152" s="92" t="s">
        <v>557</v>
      </c>
      <c r="F152" s="92" t="s">
        <v>98</v>
      </c>
      <c r="G152" s="92" t="s">
        <v>105</v>
      </c>
      <c r="H152" s="39">
        <v>45617.606111111112</v>
      </c>
    </row>
    <row r="153" spans="1:8" ht="20.100000000000001" customHeight="1" x14ac:dyDescent="0.2">
      <c r="A153" s="17">
        <f>SUBTOTAL(103,$B$4:B153)*1</f>
        <v>150</v>
      </c>
      <c r="B153" s="92" t="s">
        <v>83</v>
      </c>
      <c r="C153" s="9" t="s">
        <v>558</v>
      </c>
      <c r="D153" s="92" t="s">
        <v>94</v>
      </c>
      <c r="E153" s="92" t="s">
        <v>557</v>
      </c>
      <c r="F153" s="92" t="s">
        <v>98</v>
      </c>
      <c r="G153" s="92" t="s">
        <v>105</v>
      </c>
      <c r="H153" s="39">
        <v>45603.557152777779</v>
      </c>
    </row>
  </sheetData>
  <autoFilter ref="A3:H153" xr:uid="{00000000-0001-0000-0500-000000000000}"/>
  <sortState xmlns:xlrd2="http://schemas.microsoft.com/office/spreadsheetml/2017/richdata2" ref="B4:H153">
    <sortCondition ref="B4:B153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153"/>
  </sortState>
  <phoneticPr fontId="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zoomScale="110" zoomScaleNormal="110" workbookViewId="0">
      <pane ySplit="3" topLeftCell="A4" activePane="bottomLeft" state="frozen"/>
      <selection pane="bottomLeft" activeCell="K19" sqref="K19"/>
    </sheetView>
  </sheetViews>
  <sheetFormatPr defaultColWidth="9" defaultRowHeight="15" x14ac:dyDescent="0.2"/>
  <cols>
    <col min="1" max="1" width="9" style="15"/>
    <col min="2" max="2" width="16.75" style="15" customWidth="1"/>
    <col min="3" max="3" width="10.375" style="15" customWidth="1"/>
    <col min="4" max="4" width="12" style="15" customWidth="1"/>
    <col min="5" max="5" width="45.75" style="15" bestFit="1" customWidth="1"/>
    <col min="6" max="6" width="12" style="15" customWidth="1"/>
    <col min="7" max="7" width="27.625" style="15" customWidth="1"/>
    <col min="8" max="8" width="19" style="24" customWidth="1"/>
    <col min="9" max="16384" width="9" style="15"/>
  </cols>
  <sheetData>
    <row r="1" spans="1:8" ht="23.25" customHeight="1" x14ac:dyDescent="0.2">
      <c r="A1" s="19" t="s">
        <v>291</v>
      </c>
    </row>
    <row r="2" spans="1:8" ht="40.5" customHeight="1" x14ac:dyDescent="0.2">
      <c r="A2" s="25" t="s">
        <v>287</v>
      </c>
      <c r="B2" s="26"/>
      <c r="C2" s="26"/>
      <c r="D2" s="26"/>
      <c r="E2" s="26"/>
      <c r="F2" s="26"/>
      <c r="G2" s="26"/>
      <c r="H2" s="27"/>
    </row>
    <row r="3" spans="1:8" ht="20.100000000000001" customHeight="1" x14ac:dyDescent="0.2">
      <c r="A3" s="28" t="s">
        <v>15</v>
      </c>
      <c r="B3" s="29" t="s">
        <v>1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30" t="s">
        <v>59</v>
      </c>
    </row>
    <row r="4" spans="1:8" ht="20.100000000000001" customHeight="1" x14ac:dyDescent="0.2">
      <c r="A4" s="8">
        <f>SUBTOTAL(103,$B$4:B4)*1</f>
        <v>1</v>
      </c>
      <c r="B4" s="92" t="s">
        <v>72</v>
      </c>
      <c r="C4" s="9" t="s">
        <v>118</v>
      </c>
      <c r="D4" s="92" t="s">
        <v>94</v>
      </c>
      <c r="E4" s="92" t="s">
        <v>100</v>
      </c>
      <c r="F4" s="92" t="s">
        <v>20</v>
      </c>
      <c r="G4" s="92" t="s">
        <v>96</v>
      </c>
      <c r="H4" s="39">
        <v>45373.444884259261</v>
      </c>
    </row>
    <row r="5" spans="1:8" ht="20.100000000000001" customHeight="1" x14ac:dyDescent="0.2">
      <c r="A5" s="8">
        <f>SUBTOTAL(103,$B$4:B5)*1</f>
        <v>2</v>
      </c>
      <c r="B5" s="92" t="s">
        <v>72</v>
      </c>
      <c r="C5" s="9" t="s">
        <v>250</v>
      </c>
      <c r="D5" s="92" t="s">
        <v>94</v>
      </c>
      <c r="E5" s="92" t="s">
        <v>113</v>
      </c>
      <c r="F5" s="92" t="s">
        <v>19</v>
      </c>
      <c r="G5" s="92" t="s">
        <v>96</v>
      </c>
      <c r="H5" s="39">
        <v>45593.560659722221</v>
      </c>
    </row>
    <row r="6" spans="1:8" ht="20.100000000000001" customHeight="1" x14ac:dyDescent="0.2">
      <c r="A6" s="8">
        <f>SUBTOTAL(103,$B$4:B6)*1</f>
        <v>3</v>
      </c>
      <c r="B6" s="92" t="s">
        <v>72</v>
      </c>
      <c r="C6" s="9" t="s">
        <v>267</v>
      </c>
      <c r="D6" s="92" t="s">
        <v>94</v>
      </c>
      <c r="E6" s="92" t="s">
        <v>97</v>
      </c>
      <c r="F6" s="92" t="s">
        <v>19</v>
      </c>
      <c r="G6" s="92" t="s">
        <v>96</v>
      </c>
      <c r="H6" s="39">
        <v>45574.457106481481</v>
      </c>
    </row>
    <row r="7" spans="1:8" ht="20.100000000000001" customHeight="1" x14ac:dyDescent="0.2">
      <c r="A7" s="8">
        <f>SUBTOTAL(103,$B$4:B7)*1</f>
        <v>4</v>
      </c>
      <c r="B7" s="92" t="s">
        <v>72</v>
      </c>
      <c r="C7" s="9" t="s">
        <v>251</v>
      </c>
      <c r="D7" s="92" t="s">
        <v>94</v>
      </c>
      <c r="E7" s="92" t="s">
        <v>249</v>
      </c>
      <c r="F7" s="92" t="s">
        <v>19</v>
      </c>
      <c r="G7" s="92" t="s">
        <v>96</v>
      </c>
      <c r="H7" s="39">
        <v>45595.444444444445</v>
      </c>
    </row>
    <row r="8" spans="1:8" ht="20.100000000000001" customHeight="1" x14ac:dyDescent="0.2">
      <c r="A8" s="8">
        <f>SUBTOTAL(103,$B$4:B8)*1</f>
        <v>5</v>
      </c>
      <c r="B8" s="92" t="s">
        <v>72</v>
      </c>
      <c r="C8" s="9" t="s">
        <v>266</v>
      </c>
      <c r="D8" s="92" t="s">
        <v>114</v>
      </c>
      <c r="E8" s="92" t="s">
        <v>249</v>
      </c>
      <c r="F8" s="92" t="s">
        <v>19</v>
      </c>
      <c r="G8" s="92" t="s">
        <v>110</v>
      </c>
      <c r="H8" s="39">
        <v>45574.398692129631</v>
      </c>
    </row>
    <row r="9" spans="1:8" ht="20.100000000000001" customHeight="1" x14ac:dyDescent="0.2">
      <c r="A9" s="8">
        <f>SUBTOTAL(103,$B$4:B9)*1</f>
        <v>6</v>
      </c>
      <c r="B9" s="92" t="s">
        <v>72</v>
      </c>
      <c r="C9" s="9" t="s">
        <v>272</v>
      </c>
      <c r="D9" s="92" t="s">
        <v>114</v>
      </c>
      <c r="E9" s="92" t="s">
        <v>249</v>
      </c>
      <c r="F9" s="92" t="s">
        <v>19</v>
      </c>
      <c r="G9" s="92" t="s">
        <v>110</v>
      </c>
      <c r="H9" s="39">
        <v>45574.400138888886</v>
      </c>
    </row>
    <row r="10" spans="1:8" ht="20.100000000000001" customHeight="1" x14ac:dyDescent="0.2">
      <c r="A10" s="8">
        <f>SUBTOTAL(103,$B$4:B10)*1</f>
        <v>7</v>
      </c>
      <c r="B10" s="92" t="s">
        <v>72</v>
      </c>
      <c r="C10" s="9" t="s">
        <v>273</v>
      </c>
      <c r="D10" s="92" t="s">
        <v>114</v>
      </c>
      <c r="E10" s="92" t="s">
        <v>249</v>
      </c>
      <c r="F10" s="92" t="s">
        <v>19</v>
      </c>
      <c r="G10" s="92" t="s">
        <v>110</v>
      </c>
      <c r="H10" s="39">
        <v>45574.413958333331</v>
      </c>
    </row>
    <row r="11" spans="1:8" ht="20.100000000000001" customHeight="1" x14ac:dyDescent="0.2">
      <c r="A11" s="8">
        <f>SUBTOTAL(103,$B$4:B11)*1</f>
        <v>8</v>
      </c>
      <c r="B11" s="92" t="s">
        <v>72</v>
      </c>
      <c r="C11" s="9" t="s">
        <v>274</v>
      </c>
      <c r="D11" s="92" t="s">
        <v>114</v>
      </c>
      <c r="E11" s="92" t="s">
        <v>249</v>
      </c>
      <c r="F11" s="92" t="s">
        <v>19</v>
      </c>
      <c r="G11" s="92" t="s">
        <v>110</v>
      </c>
      <c r="H11" s="39">
        <v>45574.420069444444</v>
      </c>
    </row>
    <row r="12" spans="1:8" ht="20.100000000000001" customHeight="1" x14ac:dyDescent="0.2">
      <c r="A12" s="8">
        <f>SUBTOTAL(103,$B$4:B12)*1</f>
        <v>9</v>
      </c>
      <c r="B12" s="92" t="s">
        <v>72</v>
      </c>
      <c r="C12" s="9" t="s">
        <v>246</v>
      </c>
      <c r="D12" s="92" t="s">
        <v>94</v>
      </c>
      <c r="E12" s="92" t="s">
        <v>155</v>
      </c>
      <c r="F12" s="92" t="s">
        <v>98</v>
      </c>
      <c r="G12" s="92" t="s">
        <v>127</v>
      </c>
      <c r="H12" s="39">
        <v>45638.897962962961</v>
      </c>
    </row>
    <row r="13" spans="1:8" ht="20.100000000000001" customHeight="1" x14ac:dyDescent="0.2">
      <c r="A13" s="8">
        <f>SUBTOTAL(103,$B$4:B13)*1</f>
        <v>10</v>
      </c>
      <c r="B13" s="92" t="s">
        <v>72</v>
      </c>
      <c r="C13" s="9" t="s">
        <v>247</v>
      </c>
      <c r="D13" s="92" t="s">
        <v>94</v>
      </c>
      <c r="E13" s="92" t="s">
        <v>155</v>
      </c>
      <c r="F13" s="92" t="s">
        <v>98</v>
      </c>
      <c r="G13" s="92" t="s">
        <v>127</v>
      </c>
      <c r="H13" s="39">
        <v>45637.856585648151</v>
      </c>
    </row>
    <row r="14" spans="1:8" ht="20.100000000000001" customHeight="1" x14ac:dyDescent="0.2">
      <c r="A14" s="8">
        <f>SUBTOTAL(103,$B$4:B14)*1</f>
        <v>11</v>
      </c>
      <c r="B14" s="92" t="s">
        <v>72</v>
      </c>
      <c r="C14" s="9" t="s">
        <v>189</v>
      </c>
      <c r="D14" s="92" t="s">
        <v>94</v>
      </c>
      <c r="E14" s="92" t="s">
        <v>155</v>
      </c>
      <c r="F14" s="92" t="s">
        <v>98</v>
      </c>
      <c r="G14" s="92" t="s">
        <v>127</v>
      </c>
      <c r="H14" s="39">
        <v>45549.581956018519</v>
      </c>
    </row>
    <row r="15" spans="1:8" ht="20.100000000000001" customHeight="1" x14ac:dyDescent="0.2">
      <c r="A15" s="8">
        <f>SUBTOTAL(103,$B$4:B15)*1</f>
        <v>12</v>
      </c>
      <c r="B15" s="92" t="s">
        <v>77</v>
      </c>
      <c r="C15" s="9" t="s">
        <v>187</v>
      </c>
      <c r="D15" s="92" t="s">
        <v>94</v>
      </c>
      <c r="E15" s="92" t="s">
        <v>188</v>
      </c>
      <c r="F15" s="92" t="s">
        <v>98</v>
      </c>
      <c r="G15" s="92" t="s">
        <v>99</v>
      </c>
      <c r="H15" s="39">
        <v>45553.466921296298</v>
      </c>
    </row>
    <row r="16" spans="1:8" ht="20.100000000000001" customHeight="1" x14ac:dyDescent="0.2">
      <c r="A16" s="8">
        <f>SUBTOTAL(103,$B$4:B16)*1</f>
        <v>13</v>
      </c>
      <c r="B16" s="92" t="s">
        <v>77</v>
      </c>
      <c r="C16" s="9" t="s">
        <v>254</v>
      </c>
      <c r="D16" s="92" t="s">
        <v>94</v>
      </c>
      <c r="E16" s="92" t="s">
        <v>255</v>
      </c>
      <c r="F16" s="92" t="s">
        <v>19</v>
      </c>
      <c r="G16" s="92" t="s">
        <v>96</v>
      </c>
      <c r="H16" s="39">
        <v>45595.433599537035</v>
      </c>
    </row>
    <row r="17" spans="1:8" ht="20.100000000000001" customHeight="1" x14ac:dyDescent="0.2">
      <c r="A17" s="8">
        <f>SUBTOTAL(103,$B$4:B17)*1</f>
        <v>14</v>
      </c>
      <c r="B17" s="92" t="s">
        <v>77</v>
      </c>
      <c r="C17" s="9" t="s">
        <v>182</v>
      </c>
      <c r="D17" s="92" t="s">
        <v>94</v>
      </c>
      <c r="E17" s="92" t="s">
        <v>116</v>
      </c>
      <c r="F17" s="92" t="s">
        <v>98</v>
      </c>
      <c r="G17" s="92" t="s">
        <v>117</v>
      </c>
      <c r="H17" s="39">
        <v>45547.61178240741</v>
      </c>
    </row>
    <row r="18" spans="1:8" ht="20.100000000000001" customHeight="1" x14ac:dyDescent="0.2">
      <c r="A18" s="8">
        <f>SUBTOTAL(103,$B$4:B18)*1</f>
        <v>15</v>
      </c>
      <c r="B18" s="92" t="s">
        <v>77</v>
      </c>
      <c r="C18" s="9" t="s">
        <v>252</v>
      </c>
      <c r="D18" s="92" t="s">
        <v>94</v>
      </c>
      <c r="E18" s="92" t="s">
        <v>160</v>
      </c>
      <c r="F18" s="92" t="s">
        <v>20</v>
      </c>
      <c r="G18" s="92" t="s">
        <v>96</v>
      </c>
      <c r="H18" s="39">
        <v>45547.697523148148</v>
      </c>
    </row>
    <row r="19" spans="1:8" ht="20.100000000000001" customHeight="1" x14ac:dyDescent="0.2">
      <c r="A19" s="8">
        <f>SUBTOTAL(103,$B$4:B19)*1</f>
        <v>16</v>
      </c>
      <c r="B19" s="92" t="s">
        <v>77</v>
      </c>
      <c r="C19" s="9" t="s">
        <v>159</v>
      </c>
      <c r="D19" s="92" t="s">
        <v>94</v>
      </c>
      <c r="E19" s="92" t="s">
        <v>160</v>
      </c>
      <c r="F19" s="92" t="s">
        <v>20</v>
      </c>
      <c r="G19" s="92" t="s">
        <v>96</v>
      </c>
      <c r="H19" s="39">
        <v>45512.605636574073</v>
      </c>
    </row>
    <row r="20" spans="1:8" ht="20.100000000000001" customHeight="1" x14ac:dyDescent="0.2">
      <c r="A20" s="8">
        <f>SUBTOTAL(103,$B$4:B20)*1</f>
        <v>17</v>
      </c>
      <c r="B20" s="92" t="s">
        <v>79</v>
      </c>
      <c r="C20" s="9" t="s">
        <v>280</v>
      </c>
      <c r="D20" s="92" t="s">
        <v>94</v>
      </c>
      <c r="E20" s="92" t="s">
        <v>111</v>
      </c>
      <c r="F20" s="92" t="s">
        <v>98</v>
      </c>
      <c r="G20" s="92" t="s">
        <v>101</v>
      </c>
      <c r="H20" s="39">
        <v>45593.927256944444</v>
      </c>
    </row>
    <row r="21" spans="1:8" ht="20.100000000000001" customHeight="1" x14ac:dyDescent="0.2">
      <c r="A21" s="8">
        <f>SUBTOTAL(103,$B$4:B21)*1</f>
        <v>18</v>
      </c>
      <c r="B21" s="92" t="s">
        <v>81</v>
      </c>
      <c r="C21" s="9" t="s">
        <v>192</v>
      </c>
      <c r="D21" s="92" t="s">
        <v>94</v>
      </c>
      <c r="E21" s="92" t="s">
        <v>193</v>
      </c>
      <c r="F21" s="92" t="s">
        <v>20</v>
      </c>
      <c r="G21" s="92" t="s">
        <v>101</v>
      </c>
      <c r="H21" s="39">
        <v>45556.440358796295</v>
      </c>
    </row>
    <row r="22" spans="1:8" ht="20.100000000000001" customHeight="1" x14ac:dyDescent="0.2">
      <c r="A22" s="8">
        <f>SUBTOTAL(103,$B$4:B22)*1</f>
        <v>19</v>
      </c>
      <c r="B22" s="92" t="s">
        <v>81</v>
      </c>
      <c r="C22" s="9" t="s">
        <v>119</v>
      </c>
      <c r="D22" s="92" t="s">
        <v>94</v>
      </c>
      <c r="E22" s="92" t="s">
        <v>120</v>
      </c>
      <c r="F22" s="92" t="s">
        <v>19</v>
      </c>
      <c r="G22" s="92" t="s">
        <v>96</v>
      </c>
      <c r="H22" s="39">
        <v>45454.429861111108</v>
      </c>
    </row>
    <row r="23" spans="1:8" ht="20.100000000000001" customHeight="1" x14ac:dyDescent="0.2">
      <c r="A23" s="8">
        <f>SUBTOTAL(103,$B$4:B23)*1</f>
        <v>20</v>
      </c>
      <c r="B23" s="92" t="s">
        <v>89</v>
      </c>
      <c r="C23" s="9" t="s">
        <v>157</v>
      </c>
      <c r="D23" s="92" t="s">
        <v>94</v>
      </c>
      <c r="E23" s="92" t="s">
        <v>158</v>
      </c>
      <c r="F23" s="92" t="s">
        <v>19</v>
      </c>
      <c r="G23" s="92" t="s">
        <v>96</v>
      </c>
      <c r="H23" s="39">
        <v>45530.383217592593</v>
      </c>
    </row>
    <row r="24" spans="1:8" ht="20.100000000000001" customHeight="1" x14ac:dyDescent="0.2">
      <c r="A24" s="8">
        <f>SUBTOTAL(103,$B$4:B24)*1</f>
        <v>21</v>
      </c>
      <c r="B24" s="92" t="s">
        <v>89</v>
      </c>
      <c r="C24" s="9" t="s">
        <v>257</v>
      </c>
      <c r="D24" s="92" t="s">
        <v>94</v>
      </c>
      <c r="E24" s="92" t="s">
        <v>258</v>
      </c>
      <c r="F24" s="92" t="s">
        <v>259</v>
      </c>
      <c r="G24" s="92" t="s">
        <v>96</v>
      </c>
      <c r="H24" s="39">
        <v>45568.159722222219</v>
      </c>
    </row>
    <row r="25" spans="1:8" ht="20.100000000000001" customHeight="1" x14ac:dyDescent="0.2">
      <c r="A25" s="8">
        <f>SUBTOTAL(103,$B$4:B25)*1</f>
        <v>22</v>
      </c>
      <c r="B25" s="92" t="s">
        <v>87</v>
      </c>
      <c r="C25" s="9" t="s">
        <v>268</v>
      </c>
      <c r="D25" s="92" t="s">
        <v>94</v>
      </c>
      <c r="E25" s="92" t="s">
        <v>269</v>
      </c>
      <c r="F25" s="92" t="s">
        <v>98</v>
      </c>
      <c r="G25" s="92" t="s">
        <v>127</v>
      </c>
      <c r="H25" s="39">
        <v>45596.403854166667</v>
      </c>
    </row>
    <row r="26" spans="1:8" ht="20.100000000000001" customHeight="1" x14ac:dyDescent="0.2">
      <c r="A26" s="8">
        <f>SUBTOTAL(103,$B$4:B26)*1</f>
        <v>23</v>
      </c>
      <c r="B26" s="92" t="s">
        <v>184</v>
      </c>
      <c r="C26" s="9" t="s">
        <v>270</v>
      </c>
      <c r="D26" s="92" t="s">
        <v>94</v>
      </c>
      <c r="E26" s="92" t="s">
        <v>253</v>
      </c>
      <c r="F26" s="92" t="s">
        <v>20</v>
      </c>
      <c r="G26" s="92" t="s">
        <v>109</v>
      </c>
      <c r="H26" s="39">
        <v>45595.667222222219</v>
      </c>
    </row>
    <row r="27" spans="1:8" ht="20.100000000000001" customHeight="1" x14ac:dyDescent="0.2">
      <c r="A27" s="8">
        <f>SUBTOTAL(103,$B$4:B27)*1</f>
        <v>24</v>
      </c>
      <c r="B27" s="92" t="s">
        <v>184</v>
      </c>
      <c r="C27" s="9" t="s">
        <v>190</v>
      </c>
      <c r="D27" s="92" t="s">
        <v>94</v>
      </c>
      <c r="E27" s="92" t="s">
        <v>144</v>
      </c>
      <c r="F27" s="92" t="s">
        <v>20</v>
      </c>
      <c r="G27" s="92" t="s">
        <v>96</v>
      </c>
      <c r="H27" s="39">
        <v>45560.677731481483</v>
      </c>
    </row>
    <row r="28" spans="1:8" ht="20.100000000000001" customHeight="1" x14ac:dyDescent="0.2">
      <c r="A28" s="8">
        <f>SUBTOTAL(103,$B$4:B28)*1</f>
        <v>25</v>
      </c>
      <c r="B28" s="92" t="s">
        <v>184</v>
      </c>
      <c r="C28" s="9" t="s">
        <v>260</v>
      </c>
      <c r="D28" s="92" t="s">
        <v>94</v>
      </c>
      <c r="E28" s="92" t="s">
        <v>144</v>
      </c>
      <c r="F28" s="92" t="s">
        <v>19</v>
      </c>
      <c r="G28" s="92" t="s">
        <v>96</v>
      </c>
      <c r="H28" s="39">
        <v>45590.570486111108</v>
      </c>
    </row>
    <row r="29" spans="1:8" ht="20.100000000000001" customHeight="1" x14ac:dyDescent="0.2">
      <c r="A29" s="8">
        <f>SUBTOTAL(103,$B$4:B29)*1</f>
        <v>26</v>
      </c>
      <c r="B29" s="92" t="s">
        <v>184</v>
      </c>
      <c r="C29" s="9" t="s">
        <v>275</v>
      </c>
      <c r="D29" s="92" t="s">
        <v>103</v>
      </c>
      <c r="E29" s="92" t="s">
        <v>144</v>
      </c>
      <c r="F29" s="92" t="s">
        <v>20</v>
      </c>
      <c r="G29" s="92" t="s">
        <v>96</v>
      </c>
      <c r="H29" s="39">
        <v>45596.387928240743</v>
      </c>
    </row>
    <row r="30" spans="1:8" ht="20.100000000000001" customHeight="1" x14ac:dyDescent="0.2">
      <c r="A30" s="8">
        <f>SUBTOTAL(103,$B$4:B30)*1</f>
        <v>27</v>
      </c>
      <c r="B30" s="92" t="s">
        <v>184</v>
      </c>
      <c r="C30" s="9" t="s">
        <v>185</v>
      </c>
      <c r="D30" s="92" t="s">
        <v>103</v>
      </c>
      <c r="E30" s="92" t="s">
        <v>147</v>
      </c>
      <c r="F30" s="92" t="s">
        <v>20</v>
      </c>
      <c r="G30" s="92" t="s">
        <v>110</v>
      </c>
      <c r="H30" s="39">
        <v>45540.509016203701</v>
      </c>
    </row>
    <row r="31" spans="1:8" ht="20.100000000000001" customHeight="1" x14ac:dyDescent="0.2">
      <c r="A31" s="8">
        <f>SUBTOTAL(103,$B$4:B31)*1</f>
        <v>28</v>
      </c>
      <c r="B31" s="92" t="s">
        <v>156</v>
      </c>
      <c r="C31" s="9" t="s">
        <v>183</v>
      </c>
      <c r="D31" s="92" t="s">
        <v>103</v>
      </c>
      <c r="E31" s="92" t="s">
        <v>128</v>
      </c>
      <c r="F31" s="92" t="s">
        <v>19</v>
      </c>
      <c r="G31" s="92" t="s">
        <v>96</v>
      </c>
      <c r="H31" s="39">
        <v>45556.731736111113</v>
      </c>
    </row>
    <row r="32" spans="1:8" ht="20.100000000000001" customHeight="1" x14ac:dyDescent="0.2">
      <c r="A32" s="8">
        <f>SUBTOTAL(103,$B$4:B32)*1</f>
        <v>29</v>
      </c>
      <c r="B32" s="92" t="s">
        <v>85</v>
      </c>
      <c r="C32" s="9" t="s">
        <v>261</v>
      </c>
      <c r="D32" s="92" t="s">
        <v>103</v>
      </c>
      <c r="E32" s="92" t="s">
        <v>262</v>
      </c>
      <c r="F32" s="92" t="s">
        <v>20</v>
      </c>
      <c r="G32" s="92" t="s">
        <v>96</v>
      </c>
      <c r="H32" s="39">
        <v>45578.676087962966</v>
      </c>
    </row>
    <row r="33" spans="1:8" ht="20.100000000000001" customHeight="1" x14ac:dyDescent="0.2">
      <c r="A33" s="8">
        <f>SUBTOTAL(103,$B$4:B33)*1</f>
        <v>30</v>
      </c>
      <c r="B33" s="92" t="s">
        <v>88</v>
      </c>
      <c r="C33" s="9" t="s">
        <v>276</v>
      </c>
      <c r="D33" s="92" t="s">
        <v>103</v>
      </c>
      <c r="E33" s="92" t="s">
        <v>277</v>
      </c>
      <c r="F33" s="92" t="s">
        <v>20</v>
      </c>
      <c r="G33" s="92" t="s">
        <v>129</v>
      </c>
      <c r="H33" s="39">
        <v>45573.747569444444</v>
      </c>
    </row>
    <row r="34" spans="1:8" ht="20.100000000000001" customHeight="1" x14ac:dyDescent="0.2">
      <c r="A34" s="8">
        <f>SUBTOTAL(103,$B$4:B34)*1</f>
        <v>31</v>
      </c>
      <c r="B34" s="92" t="s">
        <v>88</v>
      </c>
      <c r="C34" s="9" t="s">
        <v>263</v>
      </c>
      <c r="D34" s="92" t="s">
        <v>103</v>
      </c>
      <c r="E34" s="92" t="s">
        <v>264</v>
      </c>
      <c r="F34" s="92" t="s">
        <v>20</v>
      </c>
      <c r="G34" s="92" t="s">
        <v>141</v>
      </c>
      <c r="H34" s="39">
        <v>45588.378194444442</v>
      </c>
    </row>
    <row r="35" spans="1:8" ht="20.100000000000001" customHeight="1" x14ac:dyDescent="0.2">
      <c r="A35" s="8">
        <f>SUBTOTAL(103,$B$4:B35)*1</f>
        <v>32</v>
      </c>
      <c r="B35" s="92" t="s">
        <v>88</v>
      </c>
      <c r="C35" s="9" t="s">
        <v>265</v>
      </c>
      <c r="D35" s="92" t="s">
        <v>103</v>
      </c>
      <c r="E35" s="92" t="s">
        <v>264</v>
      </c>
      <c r="F35" s="92" t="s">
        <v>20</v>
      </c>
      <c r="G35" s="92" t="s">
        <v>141</v>
      </c>
      <c r="H35" s="39">
        <v>45578.76189814815</v>
      </c>
    </row>
  </sheetData>
  <autoFilter ref="A3:H31" xr:uid="{00000000-0009-0000-0000-000006000000}"/>
  <sortState xmlns:xlrd2="http://schemas.microsoft.com/office/spreadsheetml/2017/richdata2" ref="B4:H35">
    <sortCondition ref="B4:B3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35"/>
  </sortState>
  <phoneticPr fontId="41" type="noConversion"/>
  <conditionalFormatting sqref="C36:C1048576 C1:C3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46"/>
  <sheetViews>
    <sheetView zoomScale="110" zoomScaleNormal="110" workbookViewId="0">
      <pane ySplit="3" topLeftCell="A4" activePane="bottomLeft" state="frozen"/>
      <selection pane="bottomLeft" activeCell="I21" sqref="I21"/>
    </sheetView>
  </sheetViews>
  <sheetFormatPr defaultColWidth="9" defaultRowHeight="20.100000000000001" customHeight="1" x14ac:dyDescent="0.2"/>
  <cols>
    <col min="1" max="1" width="8" style="15" customWidth="1"/>
    <col min="2" max="2" width="9.625" style="14" customWidth="1"/>
    <col min="3" max="3" width="44.5" style="15" customWidth="1"/>
    <col min="4" max="4" width="10.375" style="14" customWidth="1"/>
    <col min="5" max="5" width="12" style="14" customWidth="1"/>
    <col min="6" max="6" width="15" style="14" customWidth="1"/>
    <col min="7" max="7" width="22.625" style="14" customWidth="1"/>
    <col min="8" max="8" width="17.125" style="14" customWidth="1"/>
    <col min="9" max="9" width="13.625" style="18" customWidth="1"/>
    <col min="10" max="10" width="34.875" style="14" customWidth="1"/>
    <col min="11" max="11" width="21.125" style="32" customWidth="1"/>
    <col min="12" max="16384" width="9" style="15"/>
  </cols>
  <sheetData>
    <row r="1" spans="1:11" ht="20.100000000000001" customHeight="1" x14ac:dyDescent="0.2">
      <c r="A1" s="19" t="s">
        <v>292</v>
      </c>
    </row>
    <row r="2" spans="1:11" ht="39.75" customHeight="1" x14ac:dyDescent="0.2">
      <c r="A2" s="20" t="s">
        <v>284</v>
      </c>
      <c r="B2" s="21"/>
      <c r="C2" s="21"/>
      <c r="D2" s="21"/>
      <c r="E2" s="21"/>
      <c r="F2" s="21"/>
      <c r="G2" s="21"/>
      <c r="H2" s="21"/>
      <c r="I2" s="100"/>
      <c r="J2" s="21"/>
      <c r="K2" s="21"/>
    </row>
    <row r="3" spans="1:11" ht="20.100000000000001" customHeight="1" x14ac:dyDescent="0.2">
      <c r="A3" s="7" t="s">
        <v>47</v>
      </c>
      <c r="B3" s="7" t="s">
        <v>48</v>
      </c>
      <c r="C3" s="7" t="s">
        <v>51</v>
      </c>
      <c r="D3" s="7" t="s">
        <v>49</v>
      </c>
      <c r="E3" s="7" t="s">
        <v>50</v>
      </c>
      <c r="F3" s="7" t="s">
        <v>52</v>
      </c>
      <c r="G3" s="7" t="s">
        <v>60</v>
      </c>
      <c r="H3" s="7" t="s">
        <v>61</v>
      </c>
      <c r="I3" s="101" t="s">
        <v>62</v>
      </c>
      <c r="J3" s="7" t="s">
        <v>53</v>
      </c>
      <c r="K3" s="38" t="s">
        <v>220</v>
      </c>
    </row>
    <row r="4" spans="1:11" ht="20.100000000000001" customHeight="1" x14ac:dyDescent="0.2">
      <c r="A4" s="8">
        <f>SUBTOTAL(103,$B$4:B4)*1</f>
        <v>1</v>
      </c>
      <c r="B4" s="90" t="s">
        <v>72</v>
      </c>
      <c r="C4" s="90" t="s">
        <v>132</v>
      </c>
      <c r="D4" s="10" t="s">
        <v>150</v>
      </c>
      <c r="E4" s="90" t="s">
        <v>94</v>
      </c>
      <c r="F4" s="92" t="s">
        <v>98</v>
      </c>
      <c r="G4" s="10">
        <v>1647.665</v>
      </c>
      <c r="H4" s="10">
        <v>2084.8020000000001</v>
      </c>
      <c r="I4" s="23">
        <v>0.79032205456441396</v>
      </c>
      <c r="J4" s="90" t="s">
        <v>106</v>
      </c>
      <c r="K4" s="84" t="s">
        <v>281</v>
      </c>
    </row>
    <row r="5" spans="1:11" ht="20.100000000000001" customHeight="1" x14ac:dyDescent="0.2">
      <c r="A5" s="8">
        <f>SUBTOTAL(103,$B$4:B5)*1</f>
        <v>2</v>
      </c>
      <c r="B5" s="90" t="s">
        <v>72</v>
      </c>
      <c r="C5" s="90" t="s">
        <v>132</v>
      </c>
      <c r="D5" s="10" t="s">
        <v>324</v>
      </c>
      <c r="E5" s="90" t="s">
        <v>94</v>
      </c>
      <c r="F5" s="92" t="s">
        <v>98</v>
      </c>
      <c r="G5" s="10">
        <v>1149.473</v>
      </c>
      <c r="H5" s="10">
        <v>9593.3739999999998</v>
      </c>
      <c r="I5" s="23">
        <v>0.119819471230872</v>
      </c>
      <c r="J5" s="90" t="s">
        <v>106</v>
      </c>
      <c r="K5" s="84"/>
    </row>
    <row r="6" spans="1:11" ht="20.100000000000001" customHeight="1" x14ac:dyDescent="0.2">
      <c r="A6" s="8">
        <f>SUBTOTAL(103,$B$4:B6)*1</f>
        <v>3</v>
      </c>
      <c r="B6" s="90" t="s">
        <v>72</v>
      </c>
      <c r="C6" s="90" t="s">
        <v>132</v>
      </c>
      <c r="D6" s="10" t="s">
        <v>332</v>
      </c>
      <c r="E6" s="90" t="s">
        <v>94</v>
      </c>
      <c r="F6" s="92" t="s">
        <v>98</v>
      </c>
      <c r="G6" s="10">
        <v>873.48</v>
      </c>
      <c r="H6" s="10">
        <v>18793.714</v>
      </c>
      <c r="I6" s="23">
        <v>4.6477242337517703E-2</v>
      </c>
      <c r="J6" s="90" t="s">
        <v>106</v>
      </c>
      <c r="K6" s="84"/>
    </row>
    <row r="7" spans="1:11" ht="20.100000000000001" customHeight="1" x14ac:dyDescent="0.2">
      <c r="A7" s="8">
        <f>SUBTOTAL(103,$B$4:B7)*1</f>
        <v>4</v>
      </c>
      <c r="B7" s="90" t="s">
        <v>72</v>
      </c>
      <c r="C7" s="90" t="s">
        <v>132</v>
      </c>
      <c r="D7" s="10" t="s">
        <v>376</v>
      </c>
      <c r="E7" s="90" t="s">
        <v>94</v>
      </c>
      <c r="F7" s="92" t="s">
        <v>98</v>
      </c>
      <c r="G7" s="10">
        <v>946.25400000000002</v>
      </c>
      <c r="H7" s="10">
        <v>6174.9750000000004</v>
      </c>
      <c r="I7" s="23">
        <v>0.153240134575444</v>
      </c>
      <c r="J7" s="90" t="s">
        <v>106</v>
      </c>
      <c r="K7" s="84"/>
    </row>
    <row r="8" spans="1:11" ht="20.100000000000001" customHeight="1" x14ac:dyDescent="0.2">
      <c r="A8" s="8">
        <f>SUBTOTAL(103,$B$4:B8)*1</f>
        <v>5</v>
      </c>
      <c r="B8" s="90" t="s">
        <v>72</v>
      </c>
      <c r="C8" s="90" t="s">
        <v>132</v>
      </c>
      <c r="D8" s="10" t="s">
        <v>409</v>
      </c>
      <c r="E8" s="90" t="s">
        <v>94</v>
      </c>
      <c r="F8" s="92" t="s">
        <v>98</v>
      </c>
      <c r="G8" s="10">
        <v>1421.877</v>
      </c>
      <c r="H8" s="10">
        <v>35824.18</v>
      </c>
      <c r="I8" s="23">
        <v>3.9690426968600499E-2</v>
      </c>
      <c r="J8" s="90" t="s">
        <v>106</v>
      </c>
      <c r="K8" s="84"/>
    </row>
    <row r="9" spans="1:11" ht="20.100000000000001" customHeight="1" x14ac:dyDescent="0.2">
      <c r="A9" s="8">
        <f>SUBTOTAL(103,$B$4:B9)*1</f>
        <v>6</v>
      </c>
      <c r="B9" s="90" t="s">
        <v>72</v>
      </c>
      <c r="C9" s="90" t="s">
        <v>382</v>
      </c>
      <c r="D9" s="10" t="s">
        <v>383</v>
      </c>
      <c r="E9" s="90" t="s">
        <v>103</v>
      </c>
      <c r="F9" s="90" t="s">
        <v>19</v>
      </c>
      <c r="G9" s="10">
        <v>7.3970000000000002</v>
      </c>
      <c r="H9" s="10">
        <v>76.813000000000002</v>
      </c>
      <c r="I9" s="23">
        <v>9.6298803587934301E-2</v>
      </c>
      <c r="J9" s="90" t="s">
        <v>95</v>
      </c>
      <c r="K9" s="84"/>
    </row>
    <row r="10" spans="1:11" ht="20.100000000000001" customHeight="1" x14ac:dyDescent="0.2">
      <c r="A10" s="8">
        <f>SUBTOTAL(103,$B$4:B10)*1</f>
        <v>7</v>
      </c>
      <c r="B10" s="90" t="s">
        <v>72</v>
      </c>
      <c r="C10" s="90" t="s">
        <v>191</v>
      </c>
      <c r="D10" s="10" t="s">
        <v>245</v>
      </c>
      <c r="E10" s="90" t="s">
        <v>94</v>
      </c>
      <c r="F10" s="90" t="s">
        <v>19</v>
      </c>
      <c r="G10" s="10">
        <v>4.6399999999999997</v>
      </c>
      <c r="H10" s="10">
        <v>24.92</v>
      </c>
      <c r="I10" s="23">
        <v>0.18619582664526499</v>
      </c>
      <c r="J10" s="90" t="s">
        <v>95</v>
      </c>
      <c r="K10" s="84"/>
    </row>
    <row r="11" spans="1:11" ht="20.100000000000001" customHeight="1" x14ac:dyDescent="0.2">
      <c r="A11" s="8">
        <f>SUBTOTAL(103,$B$4:B11)*1</f>
        <v>8</v>
      </c>
      <c r="B11" s="90" t="s">
        <v>72</v>
      </c>
      <c r="C11" s="90" t="s">
        <v>305</v>
      </c>
      <c r="D11" s="10" t="s">
        <v>306</v>
      </c>
      <c r="E11" s="90" t="s">
        <v>94</v>
      </c>
      <c r="F11" s="92" t="s">
        <v>98</v>
      </c>
      <c r="G11" s="10">
        <v>32.503999999999998</v>
      </c>
      <c r="H11" s="10">
        <v>111.334</v>
      </c>
      <c r="I11" s="23">
        <v>0.29195034760270899</v>
      </c>
      <c r="J11" s="90" t="s">
        <v>106</v>
      </c>
      <c r="K11" s="84"/>
    </row>
    <row r="12" spans="1:11" ht="20.100000000000001" customHeight="1" x14ac:dyDescent="0.2">
      <c r="A12" s="8">
        <f>SUBTOTAL(103,$B$4:B12)*1</f>
        <v>9</v>
      </c>
      <c r="B12" s="90" t="s">
        <v>72</v>
      </c>
      <c r="C12" s="90" t="s">
        <v>305</v>
      </c>
      <c r="D12" s="10" t="s">
        <v>331</v>
      </c>
      <c r="E12" s="90" t="s">
        <v>94</v>
      </c>
      <c r="F12" s="92" t="s">
        <v>98</v>
      </c>
      <c r="G12" s="10">
        <v>5867.0870000000004</v>
      </c>
      <c r="H12" s="10">
        <v>7592.7240000000002</v>
      </c>
      <c r="I12" s="23">
        <v>0.77272491400978105</v>
      </c>
      <c r="J12" s="90" t="s">
        <v>106</v>
      </c>
      <c r="K12" s="84"/>
    </row>
    <row r="13" spans="1:11" ht="20.100000000000001" customHeight="1" x14ac:dyDescent="0.2">
      <c r="A13" s="8">
        <f>SUBTOTAL(103,$B$4:B13)*1</f>
        <v>10</v>
      </c>
      <c r="B13" s="90" t="s">
        <v>72</v>
      </c>
      <c r="C13" s="90" t="s">
        <v>305</v>
      </c>
      <c r="D13" s="10" t="s">
        <v>335</v>
      </c>
      <c r="E13" s="90" t="s">
        <v>94</v>
      </c>
      <c r="F13" s="92" t="s">
        <v>98</v>
      </c>
      <c r="G13" s="10">
        <v>25.866</v>
      </c>
      <c r="H13" s="10">
        <v>104.545</v>
      </c>
      <c r="I13" s="23">
        <v>0.24741498876082099</v>
      </c>
      <c r="J13" s="90" t="s">
        <v>106</v>
      </c>
      <c r="K13" s="84"/>
    </row>
    <row r="14" spans="1:11" ht="20.100000000000001" customHeight="1" x14ac:dyDescent="0.2">
      <c r="A14" s="8">
        <f>SUBTOTAL(103,$B$4:B14)*1</f>
        <v>11</v>
      </c>
      <c r="B14" s="90" t="s">
        <v>72</v>
      </c>
      <c r="C14" s="90" t="s">
        <v>305</v>
      </c>
      <c r="D14" s="10" t="s">
        <v>361</v>
      </c>
      <c r="E14" s="90" t="s">
        <v>94</v>
      </c>
      <c r="F14" s="92" t="s">
        <v>98</v>
      </c>
      <c r="G14" s="10">
        <v>33.018999999999998</v>
      </c>
      <c r="H14" s="10">
        <v>190.68799999999999</v>
      </c>
      <c r="I14" s="23">
        <v>0.17315719919449599</v>
      </c>
      <c r="J14" s="90" t="s">
        <v>106</v>
      </c>
      <c r="K14" s="84"/>
    </row>
    <row r="15" spans="1:11" ht="20.100000000000001" customHeight="1" x14ac:dyDescent="0.2">
      <c r="A15" s="8">
        <f>SUBTOTAL(103,$B$4:B15)*1</f>
        <v>12</v>
      </c>
      <c r="B15" s="90" t="s">
        <v>72</v>
      </c>
      <c r="C15" s="90" t="s">
        <v>305</v>
      </c>
      <c r="D15" s="10" t="s">
        <v>384</v>
      </c>
      <c r="E15" s="90" t="s">
        <v>94</v>
      </c>
      <c r="F15" s="92" t="s">
        <v>98</v>
      </c>
      <c r="G15" s="10">
        <v>29.277000000000001</v>
      </c>
      <c r="H15" s="10">
        <v>108.208</v>
      </c>
      <c r="I15" s="23">
        <v>0.27056225048055599</v>
      </c>
      <c r="J15" s="90" t="s">
        <v>106</v>
      </c>
      <c r="K15" s="84"/>
    </row>
    <row r="16" spans="1:11" ht="20.100000000000001" customHeight="1" x14ac:dyDescent="0.2">
      <c r="A16" s="8">
        <f>SUBTOTAL(103,$B$4:B16)*1</f>
        <v>13</v>
      </c>
      <c r="B16" s="90" t="s">
        <v>72</v>
      </c>
      <c r="C16" s="90" t="s">
        <v>305</v>
      </c>
      <c r="D16" s="10" t="s">
        <v>429</v>
      </c>
      <c r="E16" s="90" t="s">
        <v>94</v>
      </c>
      <c r="F16" s="92" t="s">
        <v>98</v>
      </c>
      <c r="G16" s="10">
        <v>25.69</v>
      </c>
      <c r="H16" s="10">
        <v>104.508</v>
      </c>
      <c r="I16" s="23">
        <v>0.245818501932866</v>
      </c>
      <c r="J16" s="90" t="s">
        <v>106</v>
      </c>
      <c r="K16" s="84"/>
    </row>
    <row r="17" spans="1:11" ht="20.100000000000001" customHeight="1" x14ac:dyDescent="0.2">
      <c r="A17" s="8">
        <f>SUBTOTAL(103,$B$4:B17)*1</f>
        <v>14</v>
      </c>
      <c r="B17" s="90" t="s">
        <v>72</v>
      </c>
      <c r="C17" s="90" t="s">
        <v>351</v>
      </c>
      <c r="D17" s="10" t="s">
        <v>352</v>
      </c>
      <c r="E17" s="90" t="s">
        <v>103</v>
      </c>
      <c r="F17" s="92" t="s">
        <v>98</v>
      </c>
      <c r="G17" s="10">
        <v>2241.4609999999998</v>
      </c>
      <c r="H17" s="10">
        <v>3142.335</v>
      </c>
      <c r="I17" s="23">
        <v>0.71331064320004101</v>
      </c>
      <c r="J17" s="90" t="s">
        <v>105</v>
      </c>
      <c r="K17" s="84"/>
    </row>
    <row r="18" spans="1:11" ht="20.100000000000001" customHeight="1" x14ac:dyDescent="0.2">
      <c r="A18" s="8">
        <f>SUBTOTAL(103,$B$4:B18)*1</f>
        <v>15</v>
      </c>
      <c r="B18" s="90" t="s">
        <v>72</v>
      </c>
      <c r="C18" s="90" t="s">
        <v>312</v>
      </c>
      <c r="D18" s="10" t="s">
        <v>313</v>
      </c>
      <c r="E18" s="90" t="s">
        <v>94</v>
      </c>
      <c r="F18" s="92" t="s">
        <v>98</v>
      </c>
      <c r="G18" s="10">
        <v>14333.222</v>
      </c>
      <c r="H18" s="10">
        <v>19595.714</v>
      </c>
      <c r="I18" s="23">
        <v>0.73144678474078595</v>
      </c>
      <c r="J18" s="90" t="s">
        <v>106</v>
      </c>
      <c r="K18" s="84"/>
    </row>
    <row r="19" spans="1:11" ht="20.100000000000001" customHeight="1" x14ac:dyDescent="0.2">
      <c r="A19" s="8">
        <f>SUBTOTAL(103,$B$4:B19)*1</f>
        <v>16</v>
      </c>
      <c r="B19" s="90" t="s">
        <v>72</v>
      </c>
      <c r="C19" s="90" t="s">
        <v>377</v>
      </c>
      <c r="D19" s="10" t="s">
        <v>378</v>
      </c>
      <c r="E19" s="90" t="s">
        <v>94</v>
      </c>
      <c r="F19" s="92" t="s">
        <v>98</v>
      </c>
      <c r="G19" s="10">
        <v>172.12899999999999</v>
      </c>
      <c r="H19" s="10">
        <v>1179.4100000000001</v>
      </c>
      <c r="I19" s="23">
        <v>0.14594500640150601</v>
      </c>
      <c r="J19" s="90" t="s">
        <v>379</v>
      </c>
      <c r="K19" s="84"/>
    </row>
    <row r="20" spans="1:11" ht="20.100000000000001" customHeight="1" x14ac:dyDescent="0.2">
      <c r="A20" s="8">
        <f>SUBTOTAL(103,$B$4:B20)*1</f>
        <v>17</v>
      </c>
      <c r="B20" s="90" t="s">
        <v>72</v>
      </c>
      <c r="C20" s="90" t="s">
        <v>180</v>
      </c>
      <c r="D20" s="10" t="s">
        <v>387</v>
      </c>
      <c r="E20" s="90" t="s">
        <v>103</v>
      </c>
      <c r="F20" s="92" t="s">
        <v>98</v>
      </c>
      <c r="G20" s="10">
        <v>22.116</v>
      </c>
      <c r="H20" s="10">
        <v>51.014000000000003</v>
      </c>
      <c r="I20" s="23">
        <v>0.43352805112322101</v>
      </c>
      <c r="J20" s="90" t="s">
        <v>106</v>
      </c>
      <c r="K20" s="84"/>
    </row>
    <row r="21" spans="1:11" ht="20.100000000000001" customHeight="1" x14ac:dyDescent="0.2">
      <c r="A21" s="8">
        <f>SUBTOTAL(103,$B$4:B21)*1</f>
        <v>18</v>
      </c>
      <c r="B21" s="90" t="s">
        <v>72</v>
      </c>
      <c r="C21" s="90" t="s">
        <v>396</v>
      </c>
      <c r="D21" s="10" t="s">
        <v>397</v>
      </c>
      <c r="E21" s="90" t="s">
        <v>94</v>
      </c>
      <c r="F21" s="90" t="s">
        <v>20</v>
      </c>
      <c r="G21" s="10">
        <v>363.18099999999998</v>
      </c>
      <c r="H21" s="10">
        <v>498.964</v>
      </c>
      <c r="I21" s="23">
        <v>0.72787014694446905</v>
      </c>
      <c r="J21" s="90" t="s">
        <v>96</v>
      </c>
      <c r="K21" s="84"/>
    </row>
    <row r="22" spans="1:11" ht="20.100000000000001" customHeight="1" x14ac:dyDescent="0.2">
      <c r="A22" s="8">
        <f>SUBTOTAL(103,$B$4:B22)*1</f>
        <v>19</v>
      </c>
      <c r="B22" s="90" t="s">
        <v>77</v>
      </c>
      <c r="C22" s="90" t="s">
        <v>188</v>
      </c>
      <c r="D22" s="10" t="s">
        <v>360</v>
      </c>
      <c r="E22" s="90" t="s">
        <v>103</v>
      </c>
      <c r="F22" s="92" t="s">
        <v>98</v>
      </c>
      <c r="G22" s="10">
        <v>292.79399999999998</v>
      </c>
      <c r="H22" s="10">
        <v>585.52300000000002</v>
      </c>
      <c r="I22" s="23">
        <v>0.50005550593230297</v>
      </c>
      <c r="J22" s="90" t="s">
        <v>99</v>
      </c>
      <c r="K22" s="84"/>
    </row>
    <row r="23" spans="1:11" ht="20.100000000000001" customHeight="1" x14ac:dyDescent="0.2">
      <c r="A23" s="8">
        <f>SUBTOTAL(103,$B$4:B23)*1</f>
        <v>20</v>
      </c>
      <c r="B23" s="90" t="s">
        <v>77</v>
      </c>
      <c r="C23" s="90" t="s">
        <v>322</v>
      </c>
      <c r="D23" s="10" t="s">
        <v>323</v>
      </c>
      <c r="E23" s="90" t="s">
        <v>103</v>
      </c>
      <c r="F23" s="90" t="s">
        <v>20</v>
      </c>
      <c r="G23" s="10">
        <v>1.6719999999999999</v>
      </c>
      <c r="H23" s="10">
        <v>20.459</v>
      </c>
      <c r="I23" s="23">
        <v>8.1724424458673395E-2</v>
      </c>
      <c r="J23" s="90" t="s">
        <v>95</v>
      </c>
      <c r="K23" s="84"/>
    </row>
    <row r="24" spans="1:11" ht="20.100000000000001" customHeight="1" x14ac:dyDescent="0.2">
      <c r="A24" s="8">
        <f>SUBTOTAL(103,$B$4:B24)*1</f>
        <v>21</v>
      </c>
      <c r="B24" s="90" t="s">
        <v>77</v>
      </c>
      <c r="C24" s="90" t="s">
        <v>102</v>
      </c>
      <c r="D24" s="10" t="s">
        <v>201</v>
      </c>
      <c r="E24" s="90" t="s">
        <v>94</v>
      </c>
      <c r="F24" s="90" t="s">
        <v>20</v>
      </c>
      <c r="G24" s="10">
        <v>1048.2729999999999</v>
      </c>
      <c r="H24" s="10">
        <v>1345.3420000000001</v>
      </c>
      <c r="I24" s="23">
        <v>0.77918700226410798</v>
      </c>
      <c r="J24" s="90" t="s">
        <v>96</v>
      </c>
      <c r="K24" s="84" t="s">
        <v>281</v>
      </c>
    </row>
    <row r="25" spans="1:11" ht="20.100000000000001" customHeight="1" x14ac:dyDescent="0.2">
      <c r="A25" s="8">
        <f>SUBTOTAL(103,$B$4:B25)*1</f>
        <v>22</v>
      </c>
      <c r="B25" s="90" t="s">
        <v>77</v>
      </c>
      <c r="C25" s="90" t="s">
        <v>130</v>
      </c>
      <c r="D25" s="10" t="s">
        <v>341</v>
      </c>
      <c r="E25" s="90" t="s">
        <v>94</v>
      </c>
      <c r="F25" s="92" t="s">
        <v>98</v>
      </c>
      <c r="G25" s="10">
        <v>1.4E-2</v>
      </c>
      <c r="H25" s="10">
        <v>10.353999999999999</v>
      </c>
      <c r="I25" s="23">
        <v>1.35213444079583E-3</v>
      </c>
      <c r="J25" s="90" t="s">
        <v>131</v>
      </c>
      <c r="K25" s="84"/>
    </row>
    <row r="26" spans="1:11" ht="20.100000000000001" customHeight="1" x14ac:dyDescent="0.2">
      <c r="A26" s="8">
        <f>SUBTOTAL(103,$B$4:B26)*1</f>
        <v>23</v>
      </c>
      <c r="B26" s="90" t="s">
        <v>74</v>
      </c>
      <c r="C26" s="90" t="s">
        <v>358</v>
      </c>
      <c r="D26" s="10" t="s">
        <v>359</v>
      </c>
      <c r="E26" s="90" t="s">
        <v>94</v>
      </c>
      <c r="F26" s="90" t="s">
        <v>19</v>
      </c>
      <c r="G26" s="10">
        <v>21.260999999999999</v>
      </c>
      <c r="H26" s="10">
        <v>107.465</v>
      </c>
      <c r="I26" s="23">
        <v>0.197841157586191</v>
      </c>
      <c r="J26" s="90" t="s">
        <v>101</v>
      </c>
      <c r="K26" s="84"/>
    </row>
    <row r="27" spans="1:11" ht="20.100000000000001" customHeight="1" x14ac:dyDescent="0.2">
      <c r="A27" s="8">
        <f>SUBTOTAL(103,$B$4:B27)*1</f>
        <v>24</v>
      </c>
      <c r="B27" s="90" t="s">
        <v>75</v>
      </c>
      <c r="C27" s="90" t="s">
        <v>327</v>
      </c>
      <c r="D27" s="10" t="s">
        <v>328</v>
      </c>
      <c r="E27" s="90" t="s">
        <v>94</v>
      </c>
      <c r="F27" s="90" t="s">
        <v>20</v>
      </c>
      <c r="G27" s="10">
        <v>2465.4479999999999</v>
      </c>
      <c r="H27" s="10">
        <v>5098.5640000000003</v>
      </c>
      <c r="I27" s="23">
        <v>0.48355733104458398</v>
      </c>
      <c r="J27" s="90" t="s">
        <v>95</v>
      </c>
      <c r="K27" s="84"/>
    </row>
    <row r="28" spans="1:11" ht="20.100000000000001" customHeight="1" x14ac:dyDescent="0.2">
      <c r="A28" s="8">
        <f>SUBTOTAL(103,$B$4:B28)*1</f>
        <v>25</v>
      </c>
      <c r="B28" s="90" t="s">
        <v>76</v>
      </c>
      <c r="C28" s="90" t="s">
        <v>329</v>
      </c>
      <c r="D28" s="10" t="s">
        <v>330</v>
      </c>
      <c r="E28" s="90" t="s">
        <v>94</v>
      </c>
      <c r="F28" s="92" t="s">
        <v>98</v>
      </c>
      <c r="G28" s="10">
        <v>115.73099999999999</v>
      </c>
      <c r="H28" s="10">
        <v>203.38</v>
      </c>
      <c r="I28" s="23">
        <v>0.56903825351558601</v>
      </c>
      <c r="J28" s="90" t="s">
        <v>95</v>
      </c>
      <c r="K28" s="84"/>
    </row>
    <row r="29" spans="1:11" ht="20.100000000000001" customHeight="1" x14ac:dyDescent="0.2">
      <c r="A29" s="8">
        <f>SUBTOTAL(103,$B$4:B29)*1</f>
        <v>26</v>
      </c>
      <c r="B29" s="90" t="s">
        <v>76</v>
      </c>
      <c r="C29" s="90" t="s">
        <v>149</v>
      </c>
      <c r="D29" s="10" t="s">
        <v>197</v>
      </c>
      <c r="E29" s="90" t="s">
        <v>94</v>
      </c>
      <c r="F29" s="92" t="s">
        <v>98</v>
      </c>
      <c r="G29" s="10">
        <v>1206.614</v>
      </c>
      <c r="H29" s="10">
        <v>1572.5640000000001</v>
      </c>
      <c r="I29" s="23">
        <v>0.76729087019669795</v>
      </c>
      <c r="J29" s="90" t="s">
        <v>95</v>
      </c>
      <c r="K29" s="84" t="s">
        <v>281</v>
      </c>
    </row>
    <row r="30" spans="1:11" ht="20.100000000000001" customHeight="1" x14ac:dyDescent="0.2">
      <c r="A30" s="8">
        <f>SUBTOTAL(103,$B$4:B30)*1</f>
        <v>27</v>
      </c>
      <c r="B30" s="90" t="s">
        <v>76</v>
      </c>
      <c r="C30" s="90" t="s">
        <v>392</v>
      </c>
      <c r="D30" s="10" t="s">
        <v>393</v>
      </c>
      <c r="E30" s="90" t="s">
        <v>94</v>
      </c>
      <c r="F30" s="92" t="s">
        <v>98</v>
      </c>
      <c r="G30" s="10">
        <v>7.9980000000000002</v>
      </c>
      <c r="H30" s="10">
        <v>28.010999999999999</v>
      </c>
      <c r="I30" s="23">
        <v>0.28553068437399598</v>
      </c>
      <c r="J30" s="90" t="s">
        <v>96</v>
      </c>
      <c r="K30" s="84"/>
    </row>
    <row r="31" spans="1:11" ht="20.100000000000001" customHeight="1" x14ac:dyDescent="0.2">
      <c r="A31" s="8">
        <f>SUBTOTAL(103,$B$4:B31)*1</f>
        <v>28</v>
      </c>
      <c r="B31" s="90" t="s">
        <v>76</v>
      </c>
      <c r="C31" s="90" t="s">
        <v>232</v>
      </c>
      <c r="D31" s="10" t="s">
        <v>389</v>
      </c>
      <c r="E31" s="90" t="s">
        <v>114</v>
      </c>
      <c r="F31" s="90" t="s">
        <v>20</v>
      </c>
      <c r="G31" s="10">
        <v>74.123000000000005</v>
      </c>
      <c r="H31" s="10">
        <v>104.836</v>
      </c>
      <c r="I31" s="23">
        <v>0.70703765881948899</v>
      </c>
      <c r="J31" s="90" t="s">
        <v>96</v>
      </c>
      <c r="K31" s="84"/>
    </row>
    <row r="32" spans="1:11" ht="20.100000000000001" customHeight="1" x14ac:dyDescent="0.2">
      <c r="A32" s="8">
        <f>SUBTOTAL(103,$B$4:B32)*1</f>
        <v>29</v>
      </c>
      <c r="B32" s="90" t="s">
        <v>76</v>
      </c>
      <c r="C32" s="90" t="s">
        <v>310</v>
      </c>
      <c r="D32" s="10" t="s">
        <v>311</v>
      </c>
      <c r="E32" s="90" t="s">
        <v>94</v>
      </c>
      <c r="F32" s="92" t="s">
        <v>98</v>
      </c>
      <c r="G32" s="10">
        <v>8.3879999999999999</v>
      </c>
      <c r="H32" s="10">
        <v>150.42699999999999</v>
      </c>
      <c r="I32" s="23">
        <v>5.5761266262040698E-2</v>
      </c>
      <c r="J32" s="90" t="s">
        <v>108</v>
      </c>
      <c r="K32" s="84"/>
    </row>
    <row r="33" spans="1:11" ht="20.100000000000001" customHeight="1" x14ac:dyDescent="0.2">
      <c r="A33" s="8">
        <f>SUBTOTAL(103,$B$4:B33)*1</f>
        <v>30</v>
      </c>
      <c r="B33" s="90" t="s">
        <v>76</v>
      </c>
      <c r="C33" s="90" t="s">
        <v>310</v>
      </c>
      <c r="D33" s="10" t="s">
        <v>363</v>
      </c>
      <c r="E33" s="90" t="s">
        <v>94</v>
      </c>
      <c r="F33" s="92" t="s">
        <v>98</v>
      </c>
      <c r="G33" s="10">
        <v>5646.6530000000002</v>
      </c>
      <c r="H33" s="10">
        <v>8120.9859999999999</v>
      </c>
      <c r="I33" s="23">
        <v>0.69531618451257005</v>
      </c>
      <c r="J33" s="90" t="s">
        <v>108</v>
      </c>
      <c r="K33" s="84"/>
    </row>
    <row r="34" spans="1:11" ht="20.100000000000001" customHeight="1" x14ac:dyDescent="0.2">
      <c r="A34" s="8">
        <f>SUBTOTAL(103,$B$4:B34)*1</f>
        <v>31</v>
      </c>
      <c r="B34" s="90" t="s">
        <v>78</v>
      </c>
      <c r="C34" s="90" t="s">
        <v>226</v>
      </c>
      <c r="D34" s="10" t="s">
        <v>400</v>
      </c>
      <c r="E34" s="90" t="s">
        <v>94</v>
      </c>
      <c r="F34" s="92" t="s">
        <v>98</v>
      </c>
      <c r="G34" s="10">
        <v>310.733</v>
      </c>
      <c r="H34" s="10">
        <v>426.988</v>
      </c>
      <c r="I34" s="23">
        <v>0.72773239528979705</v>
      </c>
      <c r="J34" s="90" t="s">
        <v>108</v>
      </c>
      <c r="K34" s="84"/>
    </row>
    <row r="35" spans="1:11" ht="20.100000000000001" customHeight="1" x14ac:dyDescent="0.2">
      <c r="A35" s="8">
        <f>SUBTOTAL(103,$B$4:B35)*1</f>
        <v>32</v>
      </c>
      <c r="B35" s="90" t="s">
        <v>79</v>
      </c>
      <c r="C35" s="90" t="s">
        <v>413</v>
      </c>
      <c r="D35" s="10" t="s">
        <v>414</v>
      </c>
      <c r="E35" s="90" t="s">
        <v>94</v>
      </c>
      <c r="F35" s="90" t="s">
        <v>19</v>
      </c>
      <c r="G35" s="10">
        <v>12870.745999999999</v>
      </c>
      <c r="H35" s="10">
        <v>18913.875</v>
      </c>
      <c r="I35" s="23">
        <v>0.68049228410360096</v>
      </c>
      <c r="J35" s="90" t="s">
        <v>95</v>
      </c>
      <c r="K35" s="84"/>
    </row>
    <row r="36" spans="1:11" ht="20.100000000000001" customHeight="1" x14ac:dyDescent="0.2">
      <c r="A36" s="8">
        <f>SUBTOTAL(103,$B$4:B36)*1</f>
        <v>33</v>
      </c>
      <c r="B36" s="90" t="s">
        <v>79</v>
      </c>
      <c r="C36" s="90" t="s">
        <v>111</v>
      </c>
      <c r="D36" s="10" t="s">
        <v>225</v>
      </c>
      <c r="E36" s="90" t="s">
        <v>94</v>
      </c>
      <c r="F36" s="92" t="s">
        <v>98</v>
      </c>
      <c r="G36" s="10">
        <v>97.665000000000006</v>
      </c>
      <c r="H36" s="10">
        <v>173.18199999999999</v>
      </c>
      <c r="I36" s="23">
        <v>0.56394428982226796</v>
      </c>
      <c r="J36" s="90" t="s">
        <v>101</v>
      </c>
      <c r="K36" s="84" t="s">
        <v>281</v>
      </c>
    </row>
    <row r="37" spans="1:11" ht="20.100000000000001" customHeight="1" x14ac:dyDescent="0.2">
      <c r="A37" s="8">
        <f>SUBTOTAL(103,$B$4:B37)*1</f>
        <v>34</v>
      </c>
      <c r="B37" s="90" t="s">
        <v>79</v>
      </c>
      <c r="C37" s="90" t="s">
        <v>111</v>
      </c>
      <c r="D37" s="10" t="s">
        <v>256</v>
      </c>
      <c r="E37" s="90" t="s">
        <v>94</v>
      </c>
      <c r="F37" s="92" t="s">
        <v>98</v>
      </c>
      <c r="G37" s="10">
        <v>1528.585</v>
      </c>
      <c r="H37" s="10">
        <v>3618.7710000000002</v>
      </c>
      <c r="I37" s="23">
        <v>0.42240445720384101</v>
      </c>
      <c r="J37" s="90" t="s">
        <v>101</v>
      </c>
      <c r="K37" s="84"/>
    </row>
    <row r="38" spans="1:11" ht="20.100000000000001" customHeight="1" x14ac:dyDescent="0.2">
      <c r="A38" s="8">
        <f>SUBTOTAL(103,$B$4:B38)*1</f>
        <v>35</v>
      </c>
      <c r="B38" s="90" t="s">
        <v>79</v>
      </c>
      <c r="C38" s="90" t="s">
        <v>111</v>
      </c>
      <c r="D38" s="10" t="s">
        <v>355</v>
      </c>
      <c r="E38" s="90" t="s">
        <v>94</v>
      </c>
      <c r="F38" s="92" t="s">
        <v>98</v>
      </c>
      <c r="G38" s="10">
        <v>90.352999999999994</v>
      </c>
      <c r="H38" s="10">
        <v>143.643</v>
      </c>
      <c r="I38" s="23">
        <v>0.62901081152579696</v>
      </c>
      <c r="J38" s="90" t="s">
        <v>101</v>
      </c>
      <c r="K38" s="84"/>
    </row>
    <row r="39" spans="1:11" ht="20.100000000000001" customHeight="1" x14ac:dyDescent="0.2">
      <c r="A39" s="8">
        <f>SUBTOTAL(103,$B$4:B39)*1</f>
        <v>36</v>
      </c>
      <c r="B39" s="90" t="s">
        <v>79</v>
      </c>
      <c r="C39" s="90" t="s">
        <v>111</v>
      </c>
      <c r="D39" s="10" t="s">
        <v>403</v>
      </c>
      <c r="E39" s="90" t="s">
        <v>94</v>
      </c>
      <c r="F39" s="92" t="s">
        <v>98</v>
      </c>
      <c r="G39" s="10">
        <v>9.8000000000000004E-2</v>
      </c>
      <c r="H39" s="10">
        <v>130.16399999999999</v>
      </c>
      <c r="I39" s="23">
        <v>7.5289634614793602E-4</v>
      </c>
      <c r="J39" s="90" t="s">
        <v>101</v>
      </c>
      <c r="K39" s="84"/>
    </row>
    <row r="40" spans="1:11" ht="20.100000000000001" customHeight="1" x14ac:dyDescent="0.2">
      <c r="A40" s="8">
        <f>SUBTOTAL(103,$B$4:B40)*1</f>
        <v>37</v>
      </c>
      <c r="B40" s="90" t="s">
        <v>79</v>
      </c>
      <c r="C40" s="90" t="s">
        <v>111</v>
      </c>
      <c r="D40" s="10" t="s">
        <v>248</v>
      </c>
      <c r="E40" s="90" t="s">
        <v>94</v>
      </c>
      <c r="F40" s="92" t="s">
        <v>98</v>
      </c>
      <c r="G40" s="10">
        <v>0</v>
      </c>
      <c r="H40" s="10">
        <v>1426.1959999999999</v>
      </c>
      <c r="I40" s="23">
        <v>0</v>
      </c>
      <c r="J40" s="90" t="s">
        <v>101</v>
      </c>
      <c r="K40" s="84"/>
    </row>
    <row r="41" spans="1:11" ht="20.100000000000001" customHeight="1" x14ac:dyDescent="0.2">
      <c r="A41" s="8">
        <f>SUBTOTAL(103,$B$4:B41)*1</f>
        <v>38</v>
      </c>
      <c r="B41" s="90" t="s">
        <v>79</v>
      </c>
      <c r="C41" s="90" t="s">
        <v>111</v>
      </c>
      <c r="D41" s="10" t="s">
        <v>427</v>
      </c>
      <c r="E41" s="90" t="s">
        <v>94</v>
      </c>
      <c r="F41" s="92" t="s">
        <v>98</v>
      </c>
      <c r="G41" s="10">
        <v>1.575</v>
      </c>
      <c r="H41" s="10">
        <v>135.39400000000001</v>
      </c>
      <c r="I41" s="23">
        <v>1.16327163685245E-2</v>
      </c>
      <c r="J41" s="90" t="s">
        <v>101</v>
      </c>
      <c r="K41" s="84"/>
    </row>
    <row r="42" spans="1:11" ht="20.100000000000001" customHeight="1" x14ac:dyDescent="0.2">
      <c r="A42" s="8">
        <f>SUBTOTAL(103,$B$4:B42)*1</f>
        <v>39</v>
      </c>
      <c r="B42" s="90" t="s">
        <v>79</v>
      </c>
      <c r="C42" s="90" t="s">
        <v>111</v>
      </c>
      <c r="D42" s="10" t="s">
        <v>428</v>
      </c>
      <c r="E42" s="90" t="s">
        <v>94</v>
      </c>
      <c r="F42" s="92" t="s">
        <v>98</v>
      </c>
      <c r="G42" s="10">
        <v>863.49199999999996</v>
      </c>
      <c r="H42" s="10">
        <v>2289.5790000000002</v>
      </c>
      <c r="I42" s="23">
        <v>0.377140076843822</v>
      </c>
      <c r="J42" s="90" t="s">
        <v>101</v>
      </c>
      <c r="K42" s="84"/>
    </row>
    <row r="43" spans="1:11" ht="20.100000000000001" customHeight="1" x14ac:dyDescent="0.2">
      <c r="A43" s="8">
        <f>SUBTOTAL(103,$B$4:B43)*1</f>
        <v>40</v>
      </c>
      <c r="B43" s="90" t="s">
        <v>80</v>
      </c>
      <c r="C43" s="90" t="s">
        <v>230</v>
      </c>
      <c r="D43" s="10" t="s">
        <v>231</v>
      </c>
      <c r="E43" s="90" t="s">
        <v>103</v>
      </c>
      <c r="F43" s="90" t="s">
        <v>19</v>
      </c>
      <c r="G43" s="10">
        <v>4213.0349999999999</v>
      </c>
      <c r="H43" s="10">
        <v>5429.5749999999998</v>
      </c>
      <c r="I43" s="23">
        <v>0.77594194757416601</v>
      </c>
      <c r="J43" s="90" t="s">
        <v>109</v>
      </c>
      <c r="K43" s="84" t="s">
        <v>281</v>
      </c>
    </row>
    <row r="44" spans="1:11" ht="20.100000000000001" customHeight="1" x14ac:dyDescent="0.2">
      <c r="A44" s="8">
        <f>SUBTOTAL(103,$B$4:B44)*1</f>
        <v>41</v>
      </c>
      <c r="B44" s="90" t="s">
        <v>80</v>
      </c>
      <c r="C44" s="90" t="s">
        <v>230</v>
      </c>
      <c r="D44" s="10" t="s">
        <v>366</v>
      </c>
      <c r="E44" s="90" t="s">
        <v>103</v>
      </c>
      <c r="F44" s="90" t="s">
        <v>19</v>
      </c>
      <c r="G44" s="10">
        <v>493.524</v>
      </c>
      <c r="H44" s="10">
        <v>856.84</v>
      </c>
      <c r="I44" s="23">
        <v>0.57598151346809201</v>
      </c>
      <c r="J44" s="90" t="s">
        <v>109</v>
      </c>
      <c r="K44" s="84"/>
    </row>
    <row r="45" spans="1:11" ht="20.100000000000001" customHeight="1" x14ac:dyDescent="0.2">
      <c r="A45" s="8">
        <f>SUBTOTAL(103,$B$4:B45)*1</f>
        <v>42</v>
      </c>
      <c r="B45" s="90" t="s">
        <v>80</v>
      </c>
      <c r="C45" s="90" t="s">
        <v>318</v>
      </c>
      <c r="D45" s="10" t="s">
        <v>319</v>
      </c>
      <c r="E45" s="90" t="s">
        <v>103</v>
      </c>
      <c r="F45" s="92" t="s">
        <v>98</v>
      </c>
      <c r="G45" s="10">
        <v>219.43199999999999</v>
      </c>
      <c r="H45" s="10">
        <v>322.28399999999999</v>
      </c>
      <c r="I45" s="23">
        <v>0.68086532375172204</v>
      </c>
      <c r="J45" s="90" t="s">
        <v>115</v>
      </c>
      <c r="K45" s="84"/>
    </row>
    <row r="46" spans="1:11" ht="20.100000000000001" customHeight="1" x14ac:dyDescent="0.2">
      <c r="A46" s="8">
        <f>SUBTOTAL(103,$B$4:B46)*1</f>
        <v>43</v>
      </c>
      <c r="B46" s="90" t="s">
        <v>81</v>
      </c>
      <c r="C46" s="90" t="s">
        <v>107</v>
      </c>
      <c r="D46" s="10" t="s">
        <v>349</v>
      </c>
      <c r="E46" s="90" t="s">
        <v>94</v>
      </c>
      <c r="F46" s="92" t="s">
        <v>98</v>
      </c>
      <c r="G46" s="10">
        <v>72.938999999999993</v>
      </c>
      <c r="H46" s="10">
        <v>1367.9780000000001</v>
      </c>
      <c r="I46" s="23">
        <v>5.3318839922864299E-2</v>
      </c>
      <c r="J46" s="90" t="s">
        <v>104</v>
      </c>
      <c r="K46" s="84"/>
    </row>
    <row r="47" spans="1:11" ht="20.100000000000001" customHeight="1" x14ac:dyDescent="0.2">
      <c r="A47" s="8">
        <f>SUBTOTAL(103,$B$4:B47)*1</f>
        <v>44</v>
      </c>
      <c r="B47" s="90" t="s">
        <v>81</v>
      </c>
      <c r="C47" s="90" t="s">
        <v>416</v>
      </c>
      <c r="D47" s="10" t="s">
        <v>417</v>
      </c>
      <c r="E47" s="90" t="s">
        <v>94</v>
      </c>
      <c r="F47" s="90" t="s">
        <v>20</v>
      </c>
      <c r="G47" s="10">
        <v>90.174999999999997</v>
      </c>
      <c r="H47" s="10">
        <v>130.834</v>
      </c>
      <c r="I47" s="23">
        <v>0.68923215677881899</v>
      </c>
      <c r="J47" s="90" t="s">
        <v>96</v>
      </c>
      <c r="K47" s="84"/>
    </row>
    <row r="48" spans="1:11" ht="20.100000000000001" customHeight="1" x14ac:dyDescent="0.2">
      <c r="A48" s="8">
        <f>SUBTOTAL(103,$B$4:B48)*1</f>
        <v>45</v>
      </c>
      <c r="B48" s="90" t="s">
        <v>81</v>
      </c>
      <c r="C48" s="90" t="s">
        <v>418</v>
      </c>
      <c r="D48" s="10" t="s">
        <v>419</v>
      </c>
      <c r="E48" s="90" t="s">
        <v>103</v>
      </c>
      <c r="F48" s="92" t="s">
        <v>98</v>
      </c>
      <c r="G48" s="10">
        <v>641.67999999999995</v>
      </c>
      <c r="H48" s="10">
        <v>1088.3879999999999</v>
      </c>
      <c r="I48" s="23">
        <v>0.58956916099773204</v>
      </c>
      <c r="J48" s="90" t="s">
        <v>95</v>
      </c>
      <c r="K48" s="84"/>
    </row>
    <row r="49" spans="1:11" ht="20.100000000000001" customHeight="1" x14ac:dyDescent="0.2">
      <c r="A49" s="8">
        <f>SUBTOTAL(103,$B$4:B49)*1</f>
        <v>46</v>
      </c>
      <c r="B49" s="90" t="s">
        <v>81</v>
      </c>
      <c r="C49" s="90" t="s">
        <v>333</v>
      </c>
      <c r="D49" s="10" t="s">
        <v>334</v>
      </c>
      <c r="E49" s="90" t="s">
        <v>94</v>
      </c>
      <c r="F49" s="90" t="s">
        <v>20</v>
      </c>
      <c r="G49" s="10">
        <v>1214.2719999999999</v>
      </c>
      <c r="H49" s="10">
        <v>1965.395</v>
      </c>
      <c r="I49" s="23">
        <v>0.61782593320935497</v>
      </c>
      <c r="J49" s="90" t="s">
        <v>96</v>
      </c>
      <c r="K49" s="84"/>
    </row>
    <row r="50" spans="1:11" ht="20.100000000000001" customHeight="1" x14ac:dyDescent="0.2">
      <c r="A50" s="8">
        <f>SUBTOTAL(103,$B$4:B50)*1</f>
        <v>47</v>
      </c>
      <c r="B50" s="90" t="s">
        <v>81</v>
      </c>
      <c r="C50" s="90" t="s">
        <v>371</v>
      </c>
      <c r="D50" s="10" t="s">
        <v>372</v>
      </c>
      <c r="E50" s="90" t="s">
        <v>94</v>
      </c>
      <c r="F50" s="90" t="s">
        <v>20</v>
      </c>
      <c r="G50" s="10">
        <v>989.64800000000002</v>
      </c>
      <c r="H50" s="10">
        <v>1272.444</v>
      </c>
      <c r="I50" s="23">
        <v>0.77775367717557697</v>
      </c>
      <c r="J50" s="90" t="s">
        <v>104</v>
      </c>
      <c r="K50" s="84"/>
    </row>
    <row r="51" spans="1:11" ht="20.100000000000001" customHeight="1" x14ac:dyDescent="0.2">
      <c r="A51" s="8">
        <f>SUBTOTAL(103,$B$4:B51)*1</f>
        <v>48</v>
      </c>
      <c r="B51" s="90" t="s">
        <v>81</v>
      </c>
      <c r="C51" s="90" t="s">
        <v>345</v>
      </c>
      <c r="D51" s="10" t="s">
        <v>346</v>
      </c>
      <c r="E51" s="90" t="s">
        <v>103</v>
      </c>
      <c r="F51" s="90" t="s">
        <v>19</v>
      </c>
      <c r="G51" s="10">
        <v>4212.4989999999998</v>
      </c>
      <c r="H51" s="10">
        <v>5354.5020000000004</v>
      </c>
      <c r="I51" s="23">
        <v>0.786720968635365</v>
      </c>
      <c r="J51" s="90" t="s">
        <v>96</v>
      </c>
      <c r="K51" s="84"/>
    </row>
    <row r="52" spans="1:11" ht="20.100000000000001" customHeight="1" x14ac:dyDescent="0.2">
      <c r="A52" s="8">
        <f>SUBTOTAL(103,$B$4:B52)*1</f>
        <v>49</v>
      </c>
      <c r="B52" s="90" t="s">
        <v>81</v>
      </c>
      <c r="C52" s="90" t="s">
        <v>368</v>
      </c>
      <c r="D52" s="10" t="s">
        <v>369</v>
      </c>
      <c r="E52" s="90" t="s">
        <v>103</v>
      </c>
      <c r="F52" s="92" t="s">
        <v>98</v>
      </c>
      <c r="G52" s="10">
        <v>6506.08</v>
      </c>
      <c r="H52" s="10">
        <v>9721.9310000000005</v>
      </c>
      <c r="I52" s="23">
        <v>0.66921684591260699</v>
      </c>
      <c r="J52" s="90" t="s">
        <v>104</v>
      </c>
      <c r="K52" s="84"/>
    </row>
    <row r="53" spans="1:11" ht="20.100000000000001" customHeight="1" x14ac:dyDescent="0.2">
      <c r="A53" s="8">
        <f>SUBTOTAL(103,$B$4:B53)*1</f>
        <v>50</v>
      </c>
      <c r="B53" s="90" t="s">
        <v>84</v>
      </c>
      <c r="C53" s="90" t="s">
        <v>347</v>
      </c>
      <c r="D53" s="10" t="s">
        <v>348</v>
      </c>
      <c r="E53" s="90" t="s">
        <v>94</v>
      </c>
      <c r="F53" s="90" t="s">
        <v>19</v>
      </c>
      <c r="G53" s="10">
        <v>83.052999999999997</v>
      </c>
      <c r="H53" s="10">
        <v>172.875</v>
      </c>
      <c r="I53" s="23">
        <v>0.48042227042660901</v>
      </c>
      <c r="J53" s="90" t="s">
        <v>117</v>
      </c>
      <c r="K53" s="84"/>
    </row>
    <row r="54" spans="1:11" ht="20.100000000000001" customHeight="1" x14ac:dyDescent="0.2">
      <c r="A54" s="8">
        <f>SUBTOTAL(103,$B$4:B54)*1</f>
        <v>51</v>
      </c>
      <c r="B54" s="90" t="s">
        <v>84</v>
      </c>
      <c r="C54" s="90" t="s">
        <v>339</v>
      </c>
      <c r="D54" s="10" t="s">
        <v>340</v>
      </c>
      <c r="E54" s="90" t="s">
        <v>94</v>
      </c>
      <c r="F54" s="92" t="s">
        <v>98</v>
      </c>
      <c r="G54" s="10">
        <v>1227.7650000000001</v>
      </c>
      <c r="H54" s="10">
        <v>1777.2260000000001</v>
      </c>
      <c r="I54" s="23">
        <v>0.69083222955324797</v>
      </c>
      <c r="J54" s="90" t="s">
        <v>96</v>
      </c>
      <c r="K54" s="84"/>
    </row>
    <row r="55" spans="1:11" ht="20.100000000000001" customHeight="1" x14ac:dyDescent="0.2">
      <c r="A55" s="8">
        <f>SUBTOTAL(103,$B$4:B55)*1</f>
        <v>52</v>
      </c>
      <c r="B55" s="90" t="s">
        <v>84</v>
      </c>
      <c r="C55" s="90" t="s">
        <v>339</v>
      </c>
      <c r="D55" s="10" t="s">
        <v>381</v>
      </c>
      <c r="E55" s="90" t="s">
        <v>94</v>
      </c>
      <c r="F55" s="92" t="s">
        <v>98</v>
      </c>
      <c r="G55" s="10">
        <v>2305.7379999999998</v>
      </c>
      <c r="H55" s="10">
        <v>3056.3980000000001</v>
      </c>
      <c r="I55" s="23">
        <v>0.75439716947858204</v>
      </c>
      <c r="J55" s="90" t="s">
        <v>96</v>
      </c>
      <c r="K55" s="84"/>
    </row>
    <row r="56" spans="1:11" ht="20.100000000000001" customHeight="1" x14ac:dyDescent="0.2">
      <c r="A56" s="8">
        <f>SUBTOTAL(103,$B$4:B56)*1</f>
        <v>53</v>
      </c>
      <c r="B56" s="90" t="s">
        <v>82</v>
      </c>
      <c r="C56" s="90" t="s">
        <v>422</v>
      </c>
      <c r="D56" s="10" t="s">
        <v>423</v>
      </c>
      <c r="E56" s="90" t="s">
        <v>94</v>
      </c>
      <c r="F56" s="92" t="s">
        <v>98</v>
      </c>
      <c r="G56" s="10">
        <v>713.78700000000003</v>
      </c>
      <c r="H56" s="10">
        <v>960.63300000000004</v>
      </c>
      <c r="I56" s="23">
        <v>0.74303818419729495</v>
      </c>
      <c r="J56" s="90" t="s">
        <v>137</v>
      </c>
      <c r="K56" s="84"/>
    </row>
    <row r="57" spans="1:11" ht="20.100000000000001" customHeight="1" x14ac:dyDescent="0.2">
      <c r="A57" s="8">
        <f>SUBTOTAL(103,$B$4:B57)*1</f>
        <v>54</v>
      </c>
      <c r="B57" s="90" t="s">
        <v>82</v>
      </c>
      <c r="C57" s="90" t="s">
        <v>422</v>
      </c>
      <c r="D57" s="10" t="s">
        <v>424</v>
      </c>
      <c r="E57" s="90" t="s">
        <v>94</v>
      </c>
      <c r="F57" s="92" t="s">
        <v>98</v>
      </c>
      <c r="G57" s="10">
        <v>691.48699999999997</v>
      </c>
      <c r="H57" s="10">
        <v>953.61500000000001</v>
      </c>
      <c r="I57" s="23">
        <v>0.72512177346203699</v>
      </c>
      <c r="J57" s="90" t="s">
        <v>137</v>
      </c>
      <c r="K57" s="84"/>
    </row>
    <row r="58" spans="1:11" ht="20.100000000000001" customHeight="1" x14ac:dyDescent="0.2">
      <c r="A58" s="8">
        <f>SUBTOTAL(103,$B$4:B58)*1</f>
        <v>55</v>
      </c>
      <c r="B58" s="90" t="s">
        <v>82</v>
      </c>
      <c r="C58" s="90" t="s">
        <v>398</v>
      </c>
      <c r="D58" s="10" t="s">
        <v>399</v>
      </c>
      <c r="E58" s="90" t="s">
        <v>94</v>
      </c>
      <c r="F58" s="92" t="s">
        <v>98</v>
      </c>
      <c r="G58" s="10">
        <v>344.74200000000002</v>
      </c>
      <c r="H58" s="10">
        <v>466.06700000000001</v>
      </c>
      <c r="I58" s="23">
        <v>0.73968335024792597</v>
      </c>
      <c r="J58" s="90" t="s">
        <v>121</v>
      </c>
      <c r="K58" s="84"/>
    </row>
    <row r="59" spans="1:11" ht="20.100000000000001" customHeight="1" x14ac:dyDescent="0.2">
      <c r="A59" s="8">
        <f>SUBTOTAL(103,$B$4:B59)*1</f>
        <v>56</v>
      </c>
      <c r="B59" s="90" t="s">
        <v>82</v>
      </c>
      <c r="C59" s="90" t="s">
        <v>364</v>
      </c>
      <c r="D59" s="10" t="s">
        <v>365</v>
      </c>
      <c r="E59" s="90" t="s">
        <v>103</v>
      </c>
      <c r="F59" s="90" t="s">
        <v>20</v>
      </c>
      <c r="G59" s="10">
        <v>113.46</v>
      </c>
      <c r="H59" s="10">
        <v>146.51599999999999</v>
      </c>
      <c r="I59" s="23">
        <v>0.77438641513554796</v>
      </c>
      <c r="J59" s="90" t="s">
        <v>96</v>
      </c>
      <c r="K59" s="84"/>
    </row>
    <row r="60" spans="1:11" ht="20.100000000000001" customHeight="1" x14ac:dyDescent="0.2">
      <c r="A60" s="8">
        <f>SUBTOTAL(103,$B$4:B60)*1</f>
        <v>57</v>
      </c>
      <c r="B60" s="90" t="s">
        <v>86</v>
      </c>
      <c r="C60" s="90" t="s">
        <v>308</v>
      </c>
      <c r="D60" s="10" t="s">
        <v>309</v>
      </c>
      <c r="E60" s="90" t="s">
        <v>94</v>
      </c>
      <c r="F60" s="92" t="s">
        <v>98</v>
      </c>
      <c r="G60" s="10">
        <v>2826.6819999999998</v>
      </c>
      <c r="H60" s="10">
        <v>9317.1730000000007</v>
      </c>
      <c r="I60" s="23">
        <v>0.30338408442131498</v>
      </c>
      <c r="J60" s="90" t="s">
        <v>204</v>
      </c>
      <c r="K60" s="84"/>
    </row>
    <row r="61" spans="1:11" ht="20.100000000000001" customHeight="1" x14ac:dyDescent="0.2">
      <c r="A61" s="8">
        <f>SUBTOTAL(103,$B$4:B61)*1</f>
        <v>58</v>
      </c>
      <c r="B61" s="90" t="s">
        <v>86</v>
      </c>
      <c r="C61" s="90" t="s">
        <v>122</v>
      </c>
      <c r="D61" s="10" t="s">
        <v>317</v>
      </c>
      <c r="E61" s="90" t="s">
        <v>94</v>
      </c>
      <c r="F61" s="92" t="s">
        <v>98</v>
      </c>
      <c r="G61" s="10">
        <v>256.21100000000001</v>
      </c>
      <c r="H61" s="10">
        <v>333.03</v>
      </c>
      <c r="I61" s="23">
        <v>0.76933309311473397</v>
      </c>
      <c r="J61" s="90" t="s">
        <v>123</v>
      </c>
      <c r="K61" s="84"/>
    </row>
    <row r="62" spans="1:11" ht="20.100000000000001" customHeight="1" x14ac:dyDescent="0.2">
      <c r="A62" s="8">
        <f>SUBTOTAL(103,$B$4:B62)*1</f>
        <v>59</v>
      </c>
      <c r="B62" s="90" t="s">
        <v>86</v>
      </c>
      <c r="C62" s="90" t="s">
        <v>122</v>
      </c>
      <c r="D62" s="10" t="s">
        <v>336</v>
      </c>
      <c r="E62" s="90" t="s">
        <v>94</v>
      </c>
      <c r="F62" s="92" t="s">
        <v>98</v>
      </c>
      <c r="G62" s="10">
        <v>1287.308</v>
      </c>
      <c r="H62" s="10">
        <v>1617.8209999999999</v>
      </c>
      <c r="I62" s="23">
        <v>0.79570484002865605</v>
      </c>
      <c r="J62" s="90" t="s">
        <v>123</v>
      </c>
      <c r="K62" s="84"/>
    </row>
    <row r="63" spans="1:11" ht="20.100000000000001" customHeight="1" x14ac:dyDescent="0.2">
      <c r="A63" s="8">
        <f>SUBTOTAL(103,$B$4:B63)*1</f>
        <v>60</v>
      </c>
      <c r="B63" s="90" t="s">
        <v>86</v>
      </c>
      <c r="C63" s="90" t="s">
        <v>122</v>
      </c>
      <c r="D63" s="10" t="s">
        <v>342</v>
      </c>
      <c r="E63" s="90" t="s">
        <v>94</v>
      </c>
      <c r="F63" s="92" t="s">
        <v>98</v>
      </c>
      <c r="G63" s="10">
        <v>30.318999999999999</v>
      </c>
      <c r="H63" s="10">
        <v>211.71299999999999</v>
      </c>
      <c r="I63" s="23">
        <v>0.14320802218097101</v>
      </c>
      <c r="J63" s="90" t="s">
        <v>123</v>
      </c>
      <c r="K63" s="84"/>
    </row>
    <row r="64" spans="1:11" ht="20.100000000000001" customHeight="1" x14ac:dyDescent="0.2">
      <c r="A64" s="8">
        <f>SUBTOTAL(103,$B$4:B64)*1</f>
        <v>61</v>
      </c>
      <c r="B64" s="90" t="s">
        <v>86</v>
      </c>
      <c r="C64" s="90" t="s">
        <v>122</v>
      </c>
      <c r="D64" s="10" t="s">
        <v>375</v>
      </c>
      <c r="E64" s="90" t="s">
        <v>94</v>
      </c>
      <c r="F64" s="92" t="s">
        <v>98</v>
      </c>
      <c r="G64" s="10">
        <v>840.02800000000002</v>
      </c>
      <c r="H64" s="10">
        <v>1052.2560000000001</v>
      </c>
      <c r="I64" s="23">
        <v>0.79831143752090705</v>
      </c>
      <c r="J64" s="90" t="s">
        <v>123</v>
      </c>
      <c r="K64" s="84"/>
    </row>
    <row r="65" spans="1:11" ht="20.100000000000001" customHeight="1" x14ac:dyDescent="0.2">
      <c r="A65" s="8">
        <f>SUBTOTAL(103,$B$4:B65)*1</f>
        <v>62</v>
      </c>
      <c r="B65" s="90" t="s">
        <v>86</v>
      </c>
      <c r="C65" s="90" t="s">
        <v>227</v>
      </c>
      <c r="D65" s="10" t="s">
        <v>412</v>
      </c>
      <c r="E65" s="90" t="s">
        <v>103</v>
      </c>
      <c r="F65" s="90" t="s">
        <v>19</v>
      </c>
      <c r="G65" s="10">
        <v>4982.634</v>
      </c>
      <c r="H65" s="10">
        <v>7372.7929999999997</v>
      </c>
      <c r="I65" s="23">
        <v>0.67581362992287997</v>
      </c>
      <c r="J65" s="90" t="s">
        <v>123</v>
      </c>
      <c r="K65" s="84"/>
    </row>
    <row r="66" spans="1:11" ht="20.100000000000001" customHeight="1" x14ac:dyDescent="0.2">
      <c r="A66" s="8">
        <f>SUBTOTAL(103,$B$4:B66)*1</f>
        <v>63</v>
      </c>
      <c r="B66" s="90" t="s">
        <v>87</v>
      </c>
      <c r="C66" s="90" t="s">
        <v>124</v>
      </c>
      <c r="D66" s="10" t="s">
        <v>125</v>
      </c>
      <c r="E66" s="90" t="s">
        <v>103</v>
      </c>
      <c r="F66" s="90" t="s">
        <v>19</v>
      </c>
      <c r="G66" s="10">
        <v>3674.9189999999999</v>
      </c>
      <c r="H66" s="10">
        <v>5855.8180000000002</v>
      </c>
      <c r="I66" s="23">
        <v>0.62756714774946898</v>
      </c>
      <c r="J66" s="90" t="s">
        <v>96</v>
      </c>
      <c r="K66" s="84" t="s">
        <v>281</v>
      </c>
    </row>
    <row r="67" spans="1:11" ht="20.100000000000001" customHeight="1" x14ac:dyDescent="0.2">
      <c r="A67" s="8">
        <f>SUBTOTAL(103,$B$4:B67)*1</f>
        <v>64</v>
      </c>
      <c r="B67" s="90" t="s">
        <v>87</v>
      </c>
      <c r="C67" s="90" t="s">
        <v>124</v>
      </c>
      <c r="D67" s="10" t="s">
        <v>133</v>
      </c>
      <c r="E67" s="90" t="s">
        <v>103</v>
      </c>
      <c r="F67" s="90" t="s">
        <v>19</v>
      </c>
      <c r="G67" s="10">
        <v>3584.7080000000001</v>
      </c>
      <c r="H67" s="10">
        <v>5633.3440000000001</v>
      </c>
      <c r="I67" s="23">
        <v>6.3633749332545602E-3</v>
      </c>
      <c r="J67" s="90" t="s">
        <v>96</v>
      </c>
      <c r="K67" s="84" t="s">
        <v>281</v>
      </c>
    </row>
    <row r="68" spans="1:11" ht="20.100000000000001" customHeight="1" x14ac:dyDescent="0.2">
      <c r="A68" s="8">
        <f>SUBTOTAL(103,$B$4:B68)*1</f>
        <v>65</v>
      </c>
      <c r="B68" s="90" t="s">
        <v>87</v>
      </c>
      <c r="C68" s="90" t="s">
        <v>124</v>
      </c>
      <c r="D68" s="10" t="s">
        <v>134</v>
      </c>
      <c r="E68" s="90" t="s">
        <v>103</v>
      </c>
      <c r="F68" s="90" t="s">
        <v>19</v>
      </c>
      <c r="G68" s="10">
        <v>7111.4660000000003</v>
      </c>
      <c r="H68" s="10">
        <v>9283.9390000000003</v>
      </c>
      <c r="I68" s="23">
        <v>0.76599663138674201</v>
      </c>
      <c r="J68" s="90" t="s">
        <v>96</v>
      </c>
      <c r="K68" s="84" t="s">
        <v>281</v>
      </c>
    </row>
    <row r="69" spans="1:11" ht="20.100000000000001" customHeight="1" x14ac:dyDescent="0.2">
      <c r="A69" s="8">
        <f>SUBTOTAL(103,$B$4:B69)*1</f>
        <v>66</v>
      </c>
      <c r="B69" s="90" t="s">
        <v>87</v>
      </c>
      <c r="C69" s="90" t="s">
        <v>124</v>
      </c>
      <c r="D69" s="10" t="s">
        <v>138</v>
      </c>
      <c r="E69" s="90" t="s">
        <v>103</v>
      </c>
      <c r="F69" s="90" t="s">
        <v>19</v>
      </c>
      <c r="G69" s="10">
        <v>3992.63</v>
      </c>
      <c r="H69" s="10">
        <v>6198.7719999999999</v>
      </c>
      <c r="I69" s="23">
        <v>0.64410015403050802</v>
      </c>
      <c r="J69" s="90" t="s">
        <v>96</v>
      </c>
      <c r="K69" s="84" t="s">
        <v>281</v>
      </c>
    </row>
    <row r="70" spans="1:11" ht="20.100000000000001" customHeight="1" x14ac:dyDescent="0.2">
      <c r="A70" s="8">
        <f>SUBTOTAL(103,$B$4:B70)*1</f>
        <v>67</v>
      </c>
      <c r="B70" s="90" t="s">
        <v>87</v>
      </c>
      <c r="C70" s="90" t="s">
        <v>124</v>
      </c>
      <c r="D70" s="10" t="s">
        <v>139</v>
      </c>
      <c r="E70" s="90" t="s">
        <v>103</v>
      </c>
      <c r="F70" s="90" t="s">
        <v>19</v>
      </c>
      <c r="G70" s="10">
        <v>3857.7269999999999</v>
      </c>
      <c r="H70" s="10">
        <v>6045.0429999999997</v>
      </c>
      <c r="I70" s="23">
        <v>0.63816369875284595</v>
      </c>
      <c r="J70" s="90" t="s">
        <v>96</v>
      </c>
      <c r="K70" s="84" t="s">
        <v>281</v>
      </c>
    </row>
    <row r="71" spans="1:11" ht="20.100000000000001" customHeight="1" x14ac:dyDescent="0.2">
      <c r="A71" s="8">
        <f>SUBTOTAL(103,$B$4:B71)*1</f>
        <v>68</v>
      </c>
      <c r="B71" s="90" t="s">
        <v>87</v>
      </c>
      <c r="C71" s="90" t="s">
        <v>124</v>
      </c>
      <c r="D71" s="10" t="s">
        <v>143</v>
      </c>
      <c r="E71" s="90" t="s">
        <v>103</v>
      </c>
      <c r="F71" s="90" t="s">
        <v>19</v>
      </c>
      <c r="G71" s="10">
        <v>7100.482</v>
      </c>
      <c r="H71" s="10">
        <v>9307.4549999999999</v>
      </c>
      <c r="I71" s="23">
        <v>0.76288115279633395</v>
      </c>
      <c r="J71" s="90" t="s">
        <v>96</v>
      </c>
      <c r="K71" s="84" t="s">
        <v>281</v>
      </c>
    </row>
    <row r="72" spans="1:11" ht="20.100000000000001" customHeight="1" x14ac:dyDescent="0.2">
      <c r="A72" s="8">
        <f>SUBTOTAL(103,$B$4:B72)*1</f>
        <v>69</v>
      </c>
      <c r="B72" s="90" t="s">
        <v>87</v>
      </c>
      <c r="C72" s="90" t="s">
        <v>124</v>
      </c>
      <c r="D72" s="10" t="s">
        <v>142</v>
      </c>
      <c r="E72" s="90" t="s">
        <v>103</v>
      </c>
      <c r="F72" s="90" t="s">
        <v>19</v>
      </c>
      <c r="G72" s="10">
        <v>7194.5789999999997</v>
      </c>
      <c r="H72" s="10">
        <v>9312.4680000000008</v>
      </c>
      <c r="I72" s="23">
        <v>0.77257489636474497</v>
      </c>
      <c r="J72" s="90" t="s">
        <v>96</v>
      </c>
      <c r="K72" s="84" t="s">
        <v>281</v>
      </c>
    </row>
    <row r="73" spans="1:11" ht="20.100000000000001" customHeight="1" x14ac:dyDescent="0.2">
      <c r="A73" s="8">
        <f>SUBTOTAL(103,$B$4:B73)*1</f>
        <v>70</v>
      </c>
      <c r="B73" s="90" t="s">
        <v>87</v>
      </c>
      <c r="C73" s="90" t="s">
        <v>124</v>
      </c>
      <c r="D73" s="10" t="s">
        <v>151</v>
      </c>
      <c r="E73" s="90" t="s">
        <v>103</v>
      </c>
      <c r="F73" s="90" t="s">
        <v>19</v>
      </c>
      <c r="G73" s="10">
        <v>7119.8729999999996</v>
      </c>
      <c r="H73" s="10">
        <v>9274.9950000000008</v>
      </c>
      <c r="I73" s="23">
        <v>0.76764170762356199</v>
      </c>
      <c r="J73" s="90" t="s">
        <v>96</v>
      </c>
      <c r="K73" s="84" t="s">
        <v>281</v>
      </c>
    </row>
    <row r="74" spans="1:11" ht="20.100000000000001" customHeight="1" x14ac:dyDescent="0.2">
      <c r="A74" s="8">
        <f>SUBTOTAL(103,$B$4:B74)*1</f>
        <v>71</v>
      </c>
      <c r="B74" s="90" t="s">
        <v>87</v>
      </c>
      <c r="C74" s="90" t="s">
        <v>223</v>
      </c>
      <c r="D74" s="10" t="s">
        <v>224</v>
      </c>
      <c r="E74" s="90" t="s">
        <v>103</v>
      </c>
      <c r="F74" s="90" t="s">
        <v>19</v>
      </c>
      <c r="G74" s="10">
        <v>2813.7339999999999</v>
      </c>
      <c r="H74" s="10">
        <v>3644.0360000000001</v>
      </c>
      <c r="I74" s="23">
        <v>0.77214769557710194</v>
      </c>
      <c r="J74" s="90" t="s">
        <v>96</v>
      </c>
      <c r="K74" s="84" t="s">
        <v>281</v>
      </c>
    </row>
    <row r="75" spans="1:11" ht="20.100000000000001" customHeight="1" x14ac:dyDescent="0.2">
      <c r="A75" s="8">
        <f>SUBTOTAL(103,$B$4:B75)*1</f>
        <v>72</v>
      </c>
      <c r="B75" s="90" t="s">
        <v>87</v>
      </c>
      <c r="C75" s="90" t="s">
        <v>223</v>
      </c>
      <c r="D75" s="10" t="s">
        <v>240</v>
      </c>
      <c r="E75" s="90" t="s">
        <v>103</v>
      </c>
      <c r="F75" s="90" t="s">
        <v>19</v>
      </c>
      <c r="G75" s="10">
        <v>2962.0360000000001</v>
      </c>
      <c r="H75" s="10">
        <v>3800.489</v>
      </c>
      <c r="I75" s="23">
        <v>0.77938286362623299</v>
      </c>
      <c r="J75" s="90" t="s">
        <v>96</v>
      </c>
      <c r="K75" s="84" t="s">
        <v>281</v>
      </c>
    </row>
    <row r="76" spans="1:11" ht="20.100000000000001" customHeight="1" x14ac:dyDescent="0.2">
      <c r="A76" s="8">
        <f>SUBTOTAL(103,$B$4:B76)*1</f>
        <v>73</v>
      </c>
      <c r="B76" s="90" t="s">
        <v>87</v>
      </c>
      <c r="C76" s="90" t="s">
        <v>223</v>
      </c>
      <c r="D76" s="10" t="s">
        <v>380</v>
      </c>
      <c r="E76" s="90" t="s">
        <v>103</v>
      </c>
      <c r="F76" s="90" t="s">
        <v>19</v>
      </c>
      <c r="G76" s="10">
        <v>2323.1819999999998</v>
      </c>
      <c r="H76" s="10">
        <v>2936.837</v>
      </c>
      <c r="I76" s="23">
        <v>0.79104900952963997</v>
      </c>
      <c r="J76" s="90" t="s">
        <v>96</v>
      </c>
      <c r="K76" s="84"/>
    </row>
    <row r="77" spans="1:11" ht="20.100000000000001" customHeight="1" x14ac:dyDescent="0.2">
      <c r="A77" s="8">
        <f>SUBTOTAL(103,$B$4:B77)*1</f>
        <v>74</v>
      </c>
      <c r="B77" s="90" t="s">
        <v>87</v>
      </c>
      <c r="C77" s="90" t="s">
        <v>223</v>
      </c>
      <c r="D77" s="10" t="s">
        <v>388</v>
      </c>
      <c r="E77" s="90" t="s">
        <v>94</v>
      </c>
      <c r="F77" s="90" t="s">
        <v>19</v>
      </c>
      <c r="G77" s="10">
        <v>5435.0259999999998</v>
      </c>
      <c r="H77" s="10">
        <v>7064.6809999999996</v>
      </c>
      <c r="I77" s="23">
        <v>0.76932362551118705</v>
      </c>
      <c r="J77" s="90" t="s">
        <v>96</v>
      </c>
      <c r="K77" s="84"/>
    </row>
    <row r="78" spans="1:11" ht="20.100000000000001" customHeight="1" x14ac:dyDescent="0.2">
      <c r="A78" s="8">
        <f>SUBTOTAL(103,$B$4:B78)*1</f>
        <v>75</v>
      </c>
      <c r="B78" s="90" t="s">
        <v>87</v>
      </c>
      <c r="C78" s="90" t="s">
        <v>223</v>
      </c>
      <c r="D78" s="10" t="s">
        <v>425</v>
      </c>
      <c r="E78" s="90" t="s">
        <v>94</v>
      </c>
      <c r="F78" s="90" t="s">
        <v>19</v>
      </c>
      <c r="G78" s="10">
        <v>3922.7710000000002</v>
      </c>
      <c r="H78" s="10">
        <v>5312.3339999999998</v>
      </c>
      <c r="I78" s="23">
        <v>0.73842702661391402</v>
      </c>
      <c r="J78" s="90" t="s">
        <v>96</v>
      </c>
      <c r="K78" s="84"/>
    </row>
    <row r="79" spans="1:11" ht="20.100000000000001" customHeight="1" x14ac:dyDescent="0.2">
      <c r="A79" s="8">
        <f>SUBTOTAL(103,$B$4:B79)*1</f>
        <v>76</v>
      </c>
      <c r="B79" s="90" t="s">
        <v>87</v>
      </c>
      <c r="C79" s="90" t="s">
        <v>239</v>
      </c>
      <c r="D79" s="10" t="s">
        <v>314</v>
      </c>
      <c r="E79" s="90" t="s">
        <v>103</v>
      </c>
      <c r="F79" s="90" t="s">
        <v>19</v>
      </c>
      <c r="G79" s="10">
        <v>2318.5520000000001</v>
      </c>
      <c r="H79" s="10">
        <v>2904.2660000000001</v>
      </c>
      <c r="I79" s="23">
        <v>0.79832632410392201</v>
      </c>
      <c r="J79" s="90" t="s">
        <v>96</v>
      </c>
      <c r="K79" s="84"/>
    </row>
    <row r="80" spans="1:11" ht="20.100000000000001" customHeight="1" x14ac:dyDescent="0.2">
      <c r="A80" s="8">
        <f>SUBTOTAL(103,$B$4:B80)*1</f>
        <v>77</v>
      </c>
      <c r="B80" s="90" t="s">
        <v>87</v>
      </c>
      <c r="C80" s="90" t="s">
        <v>239</v>
      </c>
      <c r="D80" s="10" t="s">
        <v>350</v>
      </c>
      <c r="E80" s="90" t="s">
        <v>103</v>
      </c>
      <c r="F80" s="90" t="s">
        <v>19</v>
      </c>
      <c r="G80" s="10">
        <v>5541.6040000000003</v>
      </c>
      <c r="H80" s="10">
        <v>6930.2120000000004</v>
      </c>
      <c r="I80" s="23">
        <v>0.799629794874962</v>
      </c>
      <c r="J80" s="90" t="s">
        <v>96</v>
      </c>
      <c r="K80" s="84"/>
    </row>
    <row r="81" spans="1:11" ht="20.100000000000001" customHeight="1" x14ac:dyDescent="0.2">
      <c r="A81" s="8">
        <f>SUBTOTAL(103,$B$4:B81)*1</f>
        <v>78</v>
      </c>
      <c r="B81" s="90" t="s">
        <v>87</v>
      </c>
      <c r="C81" s="90" t="s">
        <v>135</v>
      </c>
      <c r="D81" s="10" t="s">
        <v>136</v>
      </c>
      <c r="E81" s="90" t="s">
        <v>103</v>
      </c>
      <c r="F81" s="90" t="s">
        <v>19</v>
      </c>
      <c r="G81" s="10">
        <v>3802.5459999999998</v>
      </c>
      <c r="H81" s="10">
        <v>5879.65</v>
      </c>
      <c r="I81" s="23">
        <v>0.64672999243152196</v>
      </c>
      <c r="J81" s="90" t="s">
        <v>96</v>
      </c>
      <c r="K81" s="84" t="s">
        <v>281</v>
      </c>
    </row>
    <row r="82" spans="1:11" ht="20.100000000000001" customHeight="1" x14ac:dyDescent="0.2">
      <c r="A82" s="8">
        <f>SUBTOTAL(103,$B$4:B82)*1</f>
        <v>79</v>
      </c>
      <c r="B82" s="90" t="s">
        <v>87</v>
      </c>
      <c r="C82" s="90" t="s">
        <v>135</v>
      </c>
      <c r="D82" s="10" t="s">
        <v>154</v>
      </c>
      <c r="E82" s="90" t="s">
        <v>103</v>
      </c>
      <c r="F82" s="90" t="s">
        <v>19</v>
      </c>
      <c r="G82" s="10">
        <v>3585.904</v>
      </c>
      <c r="H82" s="10">
        <v>5603.1130000000003</v>
      </c>
      <c r="I82" s="23">
        <v>0.63998423733378196</v>
      </c>
      <c r="J82" s="90" t="s">
        <v>96</v>
      </c>
      <c r="K82" s="84" t="s">
        <v>281</v>
      </c>
    </row>
    <row r="83" spans="1:11" ht="20.100000000000001" customHeight="1" x14ac:dyDescent="0.2">
      <c r="A83" s="8">
        <f>SUBTOTAL(103,$B$4:B83)*1</f>
        <v>80</v>
      </c>
      <c r="B83" s="90" t="s">
        <v>90</v>
      </c>
      <c r="C83" s="90" t="s">
        <v>144</v>
      </c>
      <c r="D83" s="10" t="s">
        <v>169</v>
      </c>
      <c r="E83" s="90" t="s">
        <v>103</v>
      </c>
      <c r="F83" s="90" t="s">
        <v>19</v>
      </c>
      <c r="G83" s="10">
        <v>5945.56</v>
      </c>
      <c r="H83" s="10">
        <v>9179.8510000000006</v>
      </c>
      <c r="I83" s="23">
        <v>0.64767500038944004</v>
      </c>
      <c r="J83" s="90" t="s">
        <v>96</v>
      </c>
      <c r="K83" s="84" t="s">
        <v>281</v>
      </c>
    </row>
    <row r="84" spans="1:11" ht="20.100000000000001" customHeight="1" x14ac:dyDescent="0.2">
      <c r="A84" s="8">
        <f>SUBTOTAL(103,$B$4:B84)*1</f>
        <v>81</v>
      </c>
      <c r="B84" s="90" t="s">
        <v>90</v>
      </c>
      <c r="C84" s="90" t="s">
        <v>144</v>
      </c>
      <c r="D84" s="10" t="s">
        <v>173</v>
      </c>
      <c r="E84" s="90" t="s">
        <v>94</v>
      </c>
      <c r="F84" s="90" t="s">
        <v>19</v>
      </c>
      <c r="G84" s="10">
        <v>3249.8139999999999</v>
      </c>
      <c r="H84" s="10">
        <v>4098.5990000000002</v>
      </c>
      <c r="I84" s="23">
        <v>0.79290850361306398</v>
      </c>
      <c r="J84" s="90" t="s">
        <v>96</v>
      </c>
      <c r="K84" s="84" t="s">
        <v>281</v>
      </c>
    </row>
    <row r="85" spans="1:11" ht="20.100000000000001" customHeight="1" x14ac:dyDescent="0.2">
      <c r="A85" s="8">
        <f>SUBTOTAL(103,$B$4:B85)*1</f>
        <v>82</v>
      </c>
      <c r="B85" s="90" t="s">
        <v>90</v>
      </c>
      <c r="C85" s="90" t="s">
        <v>144</v>
      </c>
      <c r="D85" s="10" t="s">
        <v>178</v>
      </c>
      <c r="E85" s="90" t="s">
        <v>94</v>
      </c>
      <c r="F85" s="90" t="s">
        <v>19</v>
      </c>
      <c r="G85" s="10">
        <v>3017.7890000000002</v>
      </c>
      <c r="H85" s="10">
        <v>3820.7370000000001</v>
      </c>
      <c r="I85" s="23">
        <v>0.78984473414422396</v>
      </c>
      <c r="J85" s="90" t="s">
        <v>96</v>
      </c>
      <c r="K85" s="84" t="s">
        <v>281</v>
      </c>
    </row>
    <row r="86" spans="1:11" ht="20.100000000000001" customHeight="1" x14ac:dyDescent="0.2">
      <c r="A86" s="8">
        <f>SUBTOTAL(103,$B$4:B86)*1</f>
        <v>83</v>
      </c>
      <c r="B86" s="90" t="s">
        <v>90</v>
      </c>
      <c r="C86" s="90" t="s">
        <v>144</v>
      </c>
      <c r="D86" s="10" t="s">
        <v>145</v>
      </c>
      <c r="E86" s="90" t="s">
        <v>103</v>
      </c>
      <c r="F86" s="90" t="s">
        <v>19</v>
      </c>
      <c r="G86" s="10">
        <v>7048.2520000000004</v>
      </c>
      <c r="H86" s="10">
        <v>9069.8349999999991</v>
      </c>
      <c r="I86" s="23">
        <v>0.77710917563549897</v>
      </c>
      <c r="J86" s="90" t="s">
        <v>96</v>
      </c>
      <c r="K86" s="84" t="s">
        <v>281</v>
      </c>
    </row>
    <row r="87" spans="1:11" ht="20.100000000000001" customHeight="1" x14ac:dyDescent="0.2">
      <c r="A87" s="8">
        <f>SUBTOTAL(103,$B$4:B87)*1</f>
        <v>84</v>
      </c>
      <c r="B87" s="90" t="s">
        <v>90</v>
      </c>
      <c r="C87" s="90" t="s">
        <v>144</v>
      </c>
      <c r="D87" s="10" t="s">
        <v>236</v>
      </c>
      <c r="E87" s="90" t="s">
        <v>103</v>
      </c>
      <c r="F87" s="90" t="s">
        <v>19</v>
      </c>
      <c r="G87" s="10">
        <v>8590.5650000000005</v>
      </c>
      <c r="H87" s="10">
        <v>10820.397000000001</v>
      </c>
      <c r="I87" s="23">
        <v>0.79392327287067199</v>
      </c>
      <c r="J87" s="90" t="s">
        <v>96</v>
      </c>
      <c r="K87" s="84" t="s">
        <v>281</v>
      </c>
    </row>
    <row r="88" spans="1:11" ht="20.100000000000001" customHeight="1" x14ac:dyDescent="0.2">
      <c r="A88" s="8">
        <f>SUBTOTAL(103,$B$4:B88)*1</f>
        <v>85</v>
      </c>
      <c r="B88" s="90" t="s">
        <v>90</v>
      </c>
      <c r="C88" s="90" t="s">
        <v>144</v>
      </c>
      <c r="D88" s="10" t="s">
        <v>166</v>
      </c>
      <c r="E88" s="90" t="s">
        <v>103</v>
      </c>
      <c r="F88" s="90" t="s">
        <v>19</v>
      </c>
      <c r="G88" s="10">
        <v>8550.7900000000009</v>
      </c>
      <c r="H88" s="10">
        <v>10940.539000000001</v>
      </c>
      <c r="I88" s="23">
        <v>0.78156935412414297</v>
      </c>
      <c r="J88" s="90" t="s">
        <v>96</v>
      </c>
      <c r="K88" s="84" t="s">
        <v>281</v>
      </c>
    </row>
    <row r="89" spans="1:11" ht="20.100000000000001" customHeight="1" x14ac:dyDescent="0.2">
      <c r="A89" s="8">
        <f>SUBTOTAL(103,$B$4:B89)*1</f>
        <v>86</v>
      </c>
      <c r="B89" s="90" t="s">
        <v>90</v>
      </c>
      <c r="C89" s="90" t="s">
        <v>144</v>
      </c>
      <c r="D89" s="10" t="s">
        <v>241</v>
      </c>
      <c r="E89" s="90" t="s">
        <v>94</v>
      </c>
      <c r="F89" s="90" t="s">
        <v>19</v>
      </c>
      <c r="G89" s="10">
        <v>3243.6129999999998</v>
      </c>
      <c r="H89" s="10">
        <v>4118.7129999999997</v>
      </c>
      <c r="I89" s="23">
        <v>0.78753071651265805</v>
      </c>
      <c r="J89" s="90" t="s">
        <v>96</v>
      </c>
      <c r="K89" s="84" t="s">
        <v>281</v>
      </c>
    </row>
    <row r="90" spans="1:11" ht="20.100000000000001" customHeight="1" x14ac:dyDescent="0.2">
      <c r="A90" s="8">
        <f>SUBTOTAL(103,$B$4:B90)*1</f>
        <v>87</v>
      </c>
      <c r="B90" s="90" t="s">
        <v>90</v>
      </c>
      <c r="C90" s="90" t="s">
        <v>144</v>
      </c>
      <c r="D90" s="10" t="s">
        <v>172</v>
      </c>
      <c r="E90" s="90" t="s">
        <v>103</v>
      </c>
      <c r="F90" s="90" t="s">
        <v>19</v>
      </c>
      <c r="G90" s="10">
        <v>6332.3239999999996</v>
      </c>
      <c r="H90" s="10">
        <v>9258.0169999999998</v>
      </c>
      <c r="I90" s="23">
        <v>0.683982757862726</v>
      </c>
      <c r="J90" s="90" t="s">
        <v>96</v>
      </c>
      <c r="K90" s="84" t="s">
        <v>281</v>
      </c>
    </row>
    <row r="91" spans="1:11" ht="20.100000000000001" customHeight="1" x14ac:dyDescent="0.2">
      <c r="A91" s="8">
        <f>SUBTOTAL(103,$B$4:B91)*1</f>
        <v>88</v>
      </c>
      <c r="B91" s="90" t="s">
        <v>90</v>
      </c>
      <c r="C91" s="90" t="s">
        <v>144</v>
      </c>
      <c r="D91" s="10" t="s">
        <v>153</v>
      </c>
      <c r="E91" s="90" t="s">
        <v>103</v>
      </c>
      <c r="F91" s="90" t="s">
        <v>19</v>
      </c>
      <c r="G91" s="10">
        <v>8414.7080000000005</v>
      </c>
      <c r="H91" s="10">
        <v>10831.226000000001</v>
      </c>
      <c r="I91" s="23">
        <v>0.77689340061780598</v>
      </c>
      <c r="J91" s="90" t="s">
        <v>96</v>
      </c>
      <c r="K91" s="84" t="s">
        <v>281</v>
      </c>
    </row>
    <row r="92" spans="1:11" ht="20.100000000000001" customHeight="1" x14ac:dyDescent="0.2">
      <c r="A92" s="8">
        <f>SUBTOTAL(103,$B$4:B92)*1</f>
        <v>89</v>
      </c>
      <c r="B92" s="90" t="s">
        <v>90</v>
      </c>
      <c r="C92" s="90" t="s">
        <v>144</v>
      </c>
      <c r="D92" s="10" t="s">
        <v>179</v>
      </c>
      <c r="E92" s="90" t="s">
        <v>103</v>
      </c>
      <c r="F92" s="90" t="s">
        <v>19</v>
      </c>
      <c r="G92" s="10">
        <v>5922.6229999999996</v>
      </c>
      <c r="H92" s="10">
        <v>8855.0669999999991</v>
      </c>
      <c r="I92" s="23">
        <v>0.66883999861322296</v>
      </c>
      <c r="J92" s="90" t="s">
        <v>96</v>
      </c>
      <c r="K92" s="84" t="s">
        <v>281</v>
      </c>
    </row>
    <row r="93" spans="1:11" ht="20.100000000000001" customHeight="1" x14ac:dyDescent="0.2">
      <c r="A93" s="8">
        <f>SUBTOTAL(103,$B$4:B93)*1</f>
        <v>90</v>
      </c>
      <c r="B93" s="90" t="s">
        <v>90</v>
      </c>
      <c r="C93" s="90" t="s">
        <v>144</v>
      </c>
      <c r="D93" s="10" t="s">
        <v>406</v>
      </c>
      <c r="E93" s="90" t="s">
        <v>103</v>
      </c>
      <c r="F93" s="90" t="s">
        <v>19</v>
      </c>
      <c r="G93" s="10">
        <v>8666.6470000000008</v>
      </c>
      <c r="H93" s="10">
        <v>10834.225</v>
      </c>
      <c r="I93" s="23">
        <v>0.79993234403014501</v>
      </c>
      <c r="J93" s="90" t="s">
        <v>96</v>
      </c>
      <c r="K93" s="84"/>
    </row>
    <row r="94" spans="1:11" ht="20.100000000000001" customHeight="1" x14ac:dyDescent="0.2">
      <c r="A94" s="8">
        <f>SUBTOTAL(103,$B$4:B94)*1</f>
        <v>91</v>
      </c>
      <c r="B94" s="90" t="s">
        <v>90</v>
      </c>
      <c r="C94" s="90" t="s">
        <v>144</v>
      </c>
      <c r="D94" s="10" t="s">
        <v>415</v>
      </c>
      <c r="E94" s="90" t="s">
        <v>103</v>
      </c>
      <c r="F94" s="90" t="s">
        <v>19</v>
      </c>
      <c r="G94" s="10">
        <v>8686.6980000000003</v>
      </c>
      <c r="H94" s="10">
        <v>10908.566999999999</v>
      </c>
      <c r="I94" s="23">
        <v>0.79631889321484695</v>
      </c>
      <c r="J94" s="90" t="s">
        <v>96</v>
      </c>
      <c r="K94" s="84"/>
    </row>
    <row r="95" spans="1:11" ht="20.100000000000001" customHeight="1" x14ac:dyDescent="0.2">
      <c r="A95" s="8">
        <f>SUBTOTAL(103,$B$4:B95)*1</f>
        <v>92</v>
      </c>
      <c r="B95" s="90" t="s">
        <v>90</v>
      </c>
      <c r="C95" s="90" t="s">
        <v>152</v>
      </c>
      <c r="D95" s="10" t="s">
        <v>163</v>
      </c>
      <c r="E95" s="90" t="s">
        <v>103</v>
      </c>
      <c r="F95" s="90" t="s">
        <v>19</v>
      </c>
      <c r="G95" s="10">
        <v>6177.9070000000002</v>
      </c>
      <c r="H95" s="10">
        <v>8670.3790000000008</v>
      </c>
      <c r="I95" s="23">
        <v>0.71253021350047097</v>
      </c>
      <c r="J95" s="90" t="s">
        <v>96</v>
      </c>
      <c r="K95" s="84" t="s">
        <v>281</v>
      </c>
    </row>
    <row r="96" spans="1:11" ht="20.100000000000001" customHeight="1" x14ac:dyDescent="0.2">
      <c r="A96" s="8">
        <f>SUBTOTAL(103,$B$4:B96)*1</f>
        <v>93</v>
      </c>
      <c r="B96" s="90" t="s">
        <v>90</v>
      </c>
      <c r="C96" s="90" t="s">
        <v>152</v>
      </c>
      <c r="D96" s="10" t="s">
        <v>162</v>
      </c>
      <c r="E96" s="90" t="s">
        <v>103</v>
      </c>
      <c r="F96" s="90" t="s">
        <v>19</v>
      </c>
      <c r="G96" s="10">
        <v>7435.0680000000002</v>
      </c>
      <c r="H96" s="10">
        <v>10220.862999999999</v>
      </c>
      <c r="I96" s="23">
        <v>0.72744033453926504</v>
      </c>
      <c r="J96" s="90" t="s">
        <v>96</v>
      </c>
      <c r="K96" s="84" t="s">
        <v>281</v>
      </c>
    </row>
    <row r="97" spans="1:11" ht="20.100000000000001" customHeight="1" x14ac:dyDescent="0.2">
      <c r="A97" s="8">
        <f>SUBTOTAL(103,$B$4:B97)*1</f>
        <v>94</v>
      </c>
      <c r="B97" s="90" t="s">
        <v>90</v>
      </c>
      <c r="C97" s="90" t="s">
        <v>152</v>
      </c>
      <c r="D97" s="10" t="s">
        <v>164</v>
      </c>
      <c r="E97" s="90" t="s">
        <v>103</v>
      </c>
      <c r="F97" s="90" t="s">
        <v>19</v>
      </c>
      <c r="G97" s="10">
        <v>7136.2049999999999</v>
      </c>
      <c r="H97" s="10">
        <v>9866.23</v>
      </c>
      <c r="I97" s="23">
        <v>0.72329603100677797</v>
      </c>
      <c r="J97" s="90" t="s">
        <v>96</v>
      </c>
      <c r="K97" s="84" t="s">
        <v>281</v>
      </c>
    </row>
    <row r="98" spans="1:11" ht="20.100000000000001" customHeight="1" x14ac:dyDescent="0.2">
      <c r="A98" s="8">
        <f>SUBTOTAL(103,$B$4:B98)*1</f>
        <v>95</v>
      </c>
      <c r="B98" s="90" t="s">
        <v>90</v>
      </c>
      <c r="C98" s="90" t="s">
        <v>152</v>
      </c>
      <c r="D98" s="10" t="s">
        <v>167</v>
      </c>
      <c r="E98" s="90" t="s">
        <v>103</v>
      </c>
      <c r="F98" s="90" t="s">
        <v>19</v>
      </c>
      <c r="G98" s="10">
        <v>5984.9840000000004</v>
      </c>
      <c r="H98" s="10">
        <v>8223.9069999999992</v>
      </c>
      <c r="I98" s="23">
        <v>0.72775433866165995</v>
      </c>
      <c r="J98" s="90" t="s">
        <v>96</v>
      </c>
      <c r="K98" s="84" t="s">
        <v>281</v>
      </c>
    </row>
    <row r="99" spans="1:11" ht="20.100000000000001" customHeight="1" x14ac:dyDescent="0.2">
      <c r="A99" s="8">
        <f>SUBTOTAL(103,$B$4:B99)*1</f>
        <v>96</v>
      </c>
      <c r="B99" s="90" t="s">
        <v>90</v>
      </c>
      <c r="C99" s="90" t="s">
        <v>152</v>
      </c>
      <c r="D99" s="10" t="s">
        <v>168</v>
      </c>
      <c r="E99" s="90" t="s">
        <v>103</v>
      </c>
      <c r="F99" s="90" t="s">
        <v>19</v>
      </c>
      <c r="G99" s="10">
        <v>5187.2190000000001</v>
      </c>
      <c r="H99" s="10">
        <v>7184.0410000000002</v>
      </c>
      <c r="I99" s="23">
        <v>0.72204752172210596</v>
      </c>
      <c r="J99" s="90" t="s">
        <v>96</v>
      </c>
      <c r="K99" s="84" t="s">
        <v>281</v>
      </c>
    </row>
    <row r="100" spans="1:11" ht="20.100000000000001" customHeight="1" x14ac:dyDescent="0.2">
      <c r="A100" s="8">
        <f>SUBTOTAL(103,$B$4:B100)*1</f>
        <v>97</v>
      </c>
      <c r="B100" s="90" t="s">
        <v>90</v>
      </c>
      <c r="C100" s="90" t="s">
        <v>152</v>
      </c>
      <c r="D100" s="10" t="s">
        <v>194</v>
      </c>
      <c r="E100" s="90" t="s">
        <v>94</v>
      </c>
      <c r="F100" s="90" t="s">
        <v>19</v>
      </c>
      <c r="G100" s="10">
        <v>907.48500000000001</v>
      </c>
      <c r="H100" s="10">
        <v>1167.1279999999999</v>
      </c>
      <c r="I100" s="23">
        <v>0.77753682543816904</v>
      </c>
      <c r="J100" s="90" t="s">
        <v>96</v>
      </c>
      <c r="K100" s="84" t="s">
        <v>281</v>
      </c>
    </row>
    <row r="101" spans="1:11" ht="20.100000000000001" customHeight="1" x14ac:dyDescent="0.2">
      <c r="A101" s="8">
        <f>SUBTOTAL(103,$B$4:B101)*1</f>
        <v>98</v>
      </c>
      <c r="B101" s="90" t="s">
        <v>90</v>
      </c>
      <c r="C101" s="90" t="s">
        <v>152</v>
      </c>
      <c r="D101" s="10" t="s">
        <v>170</v>
      </c>
      <c r="E101" s="90" t="s">
        <v>103</v>
      </c>
      <c r="F101" s="90" t="s">
        <v>19</v>
      </c>
      <c r="G101" s="10">
        <v>6301.9269999999997</v>
      </c>
      <c r="H101" s="10">
        <v>8695.1309999999994</v>
      </c>
      <c r="I101" s="23">
        <v>0.72476504379289997</v>
      </c>
      <c r="J101" s="90" t="s">
        <v>96</v>
      </c>
      <c r="K101" s="84" t="s">
        <v>281</v>
      </c>
    </row>
    <row r="102" spans="1:11" ht="20.100000000000001" customHeight="1" x14ac:dyDescent="0.2">
      <c r="A102" s="8">
        <f>SUBTOTAL(103,$B$4:B102)*1</f>
        <v>99</v>
      </c>
      <c r="B102" s="90" t="s">
        <v>90</v>
      </c>
      <c r="C102" s="90" t="s">
        <v>152</v>
      </c>
      <c r="D102" s="10" t="s">
        <v>176</v>
      </c>
      <c r="E102" s="90" t="s">
        <v>103</v>
      </c>
      <c r="F102" s="90" t="s">
        <v>19</v>
      </c>
      <c r="G102" s="10">
        <v>6241.9390000000003</v>
      </c>
      <c r="H102" s="10">
        <v>8522.5329999999994</v>
      </c>
      <c r="I102" s="23">
        <v>0.73240420424303398</v>
      </c>
      <c r="J102" s="90" t="s">
        <v>96</v>
      </c>
      <c r="K102" s="84" t="s">
        <v>281</v>
      </c>
    </row>
    <row r="103" spans="1:11" ht="20.100000000000001" customHeight="1" x14ac:dyDescent="0.2">
      <c r="A103" s="8">
        <f>SUBTOTAL(103,$B$4:B103)*1</f>
        <v>100</v>
      </c>
      <c r="B103" s="90" t="s">
        <v>90</v>
      </c>
      <c r="C103" s="90" t="s">
        <v>152</v>
      </c>
      <c r="D103" s="10" t="s">
        <v>362</v>
      </c>
      <c r="E103" s="90" t="s">
        <v>94</v>
      </c>
      <c r="F103" s="90" t="s">
        <v>19</v>
      </c>
      <c r="G103" s="10">
        <v>2716.5749999999998</v>
      </c>
      <c r="H103" s="10">
        <v>3432.3760000000002</v>
      </c>
      <c r="I103" s="23">
        <v>0.79145612252270703</v>
      </c>
      <c r="J103" s="90" t="s">
        <v>96</v>
      </c>
      <c r="K103" s="84"/>
    </row>
    <row r="104" spans="1:11" ht="20.100000000000001" customHeight="1" x14ac:dyDescent="0.2">
      <c r="A104" s="8">
        <f>SUBTOTAL(103,$B$4:B104)*1</f>
        <v>101</v>
      </c>
      <c r="B104" s="90" t="s">
        <v>90</v>
      </c>
      <c r="C104" s="90" t="s">
        <v>152</v>
      </c>
      <c r="D104" s="10" t="s">
        <v>420</v>
      </c>
      <c r="E104" s="90" t="s">
        <v>94</v>
      </c>
      <c r="F104" s="90" t="s">
        <v>19</v>
      </c>
      <c r="G104" s="10">
        <v>901.95699999999999</v>
      </c>
      <c r="H104" s="10">
        <v>1136.5740000000001</v>
      </c>
      <c r="I104" s="23">
        <v>0.79357525334909995</v>
      </c>
      <c r="J104" s="90" t="s">
        <v>96</v>
      </c>
      <c r="K104" s="84"/>
    </row>
    <row r="105" spans="1:11" ht="20.100000000000001" customHeight="1" x14ac:dyDescent="0.2">
      <c r="A105" s="8">
        <f>SUBTOTAL(103,$B$4:B105)*1</f>
        <v>102</v>
      </c>
      <c r="B105" s="90" t="s">
        <v>90</v>
      </c>
      <c r="C105" s="90" t="s">
        <v>152</v>
      </c>
      <c r="D105" s="10" t="s">
        <v>426</v>
      </c>
      <c r="E105" s="90" t="s">
        <v>94</v>
      </c>
      <c r="F105" s="90" t="s">
        <v>19</v>
      </c>
      <c r="G105" s="10">
        <v>3400.42</v>
      </c>
      <c r="H105" s="10">
        <v>4511.8469999999998</v>
      </c>
      <c r="I105" s="23">
        <v>0.75366474084781698</v>
      </c>
      <c r="J105" s="90" t="s">
        <v>96</v>
      </c>
      <c r="K105" s="84"/>
    </row>
    <row r="106" spans="1:11" ht="20.100000000000001" customHeight="1" x14ac:dyDescent="0.2">
      <c r="A106" s="8">
        <f>SUBTOTAL(103,$B$4:B106)*1</f>
        <v>103</v>
      </c>
      <c r="B106" s="90" t="s">
        <v>90</v>
      </c>
      <c r="C106" s="90" t="s">
        <v>390</v>
      </c>
      <c r="D106" s="10" t="s">
        <v>391</v>
      </c>
      <c r="E106" s="90" t="s">
        <v>103</v>
      </c>
      <c r="F106" s="90" t="s">
        <v>20</v>
      </c>
      <c r="G106" s="10">
        <v>158.67400000000001</v>
      </c>
      <c r="H106" s="10">
        <v>238.82</v>
      </c>
      <c r="I106" s="23">
        <v>0.66440834100996604</v>
      </c>
      <c r="J106" s="90" t="s">
        <v>110</v>
      </c>
      <c r="K106" s="84"/>
    </row>
    <row r="107" spans="1:11" ht="20.100000000000001" customHeight="1" x14ac:dyDescent="0.2">
      <c r="A107" s="8">
        <f>SUBTOTAL(103,$B$4:B107)*1</f>
        <v>104</v>
      </c>
      <c r="B107" s="90" t="s">
        <v>90</v>
      </c>
      <c r="C107" s="90" t="s">
        <v>195</v>
      </c>
      <c r="D107" s="10" t="s">
        <v>234</v>
      </c>
      <c r="E107" s="90" t="s">
        <v>94</v>
      </c>
      <c r="F107" s="92" t="s">
        <v>98</v>
      </c>
      <c r="G107" s="10">
        <v>7.3970000000000002</v>
      </c>
      <c r="H107" s="10">
        <v>46.914000000000001</v>
      </c>
      <c r="I107" s="23">
        <v>0.157671483991985</v>
      </c>
      <c r="J107" s="90" t="s">
        <v>109</v>
      </c>
      <c r="K107" s="84" t="s">
        <v>281</v>
      </c>
    </row>
    <row r="108" spans="1:11" ht="20.100000000000001" customHeight="1" x14ac:dyDescent="0.2">
      <c r="A108" s="8">
        <f>SUBTOTAL(103,$B$4:B108)*1</f>
        <v>105</v>
      </c>
      <c r="B108" s="90" t="s">
        <v>90</v>
      </c>
      <c r="C108" s="90" t="s">
        <v>209</v>
      </c>
      <c r="D108" s="10" t="s">
        <v>238</v>
      </c>
      <c r="E108" s="90" t="s">
        <v>103</v>
      </c>
      <c r="F108" s="92" t="s">
        <v>98</v>
      </c>
      <c r="G108" s="10">
        <v>456.75700000000001</v>
      </c>
      <c r="H108" s="10">
        <v>1117.4079999999999</v>
      </c>
      <c r="I108" s="23">
        <v>0.408764748417767</v>
      </c>
      <c r="J108" s="90" t="s">
        <v>99</v>
      </c>
      <c r="K108" s="84" t="s">
        <v>281</v>
      </c>
    </row>
    <row r="109" spans="1:11" ht="20.100000000000001" customHeight="1" x14ac:dyDescent="0.2">
      <c r="A109" s="8">
        <f>SUBTOTAL(103,$B$4:B109)*1</f>
        <v>106</v>
      </c>
      <c r="B109" s="90" t="s">
        <v>91</v>
      </c>
      <c r="C109" s="90" t="s">
        <v>401</v>
      </c>
      <c r="D109" s="10" t="s">
        <v>402</v>
      </c>
      <c r="E109" s="90" t="s">
        <v>94</v>
      </c>
      <c r="F109" s="90" t="s">
        <v>20</v>
      </c>
      <c r="G109" s="10">
        <v>1235.662</v>
      </c>
      <c r="H109" s="10">
        <v>4294.7939999999999</v>
      </c>
      <c r="I109" s="23">
        <v>0.28771158756392001</v>
      </c>
      <c r="J109" s="90" t="s">
        <v>95</v>
      </c>
      <c r="K109" s="84"/>
    </row>
    <row r="110" spans="1:11" ht="20.100000000000001" customHeight="1" x14ac:dyDescent="0.2">
      <c r="A110" s="8">
        <f>SUBTOTAL(103,$B$4:B110)*1</f>
        <v>107</v>
      </c>
      <c r="B110" s="90" t="s">
        <v>91</v>
      </c>
      <c r="C110" s="90" t="s">
        <v>128</v>
      </c>
      <c r="D110" s="10" t="s">
        <v>165</v>
      </c>
      <c r="E110" s="90" t="s">
        <v>103</v>
      </c>
      <c r="F110" s="90" t="s">
        <v>19</v>
      </c>
      <c r="G110" s="10">
        <v>3894.4340000000002</v>
      </c>
      <c r="H110" s="10">
        <v>5750.2380000000003</v>
      </c>
      <c r="I110" s="23">
        <v>0.67726483669023796</v>
      </c>
      <c r="J110" s="90" t="s">
        <v>96</v>
      </c>
      <c r="K110" s="84" t="s">
        <v>281</v>
      </c>
    </row>
    <row r="111" spans="1:11" ht="20.100000000000001" customHeight="1" x14ac:dyDescent="0.2">
      <c r="A111" s="8">
        <f>SUBTOTAL(103,$B$4:B111)*1</f>
        <v>108</v>
      </c>
      <c r="B111" s="90" t="s">
        <v>91</v>
      </c>
      <c r="C111" s="90" t="s">
        <v>128</v>
      </c>
      <c r="D111" s="10" t="s">
        <v>199</v>
      </c>
      <c r="E111" s="90" t="s">
        <v>103</v>
      </c>
      <c r="F111" s="90" t="s">
        <v>19</v>
      </c>
      <c r="G111" s="10">
        <v>4200.7550000000001</v>
      </c>
      <c r="H111" s="10">
        <v>6060.5330000000004</v>
      </c>
      <c r="I111" s="23">
        <v>0.69313293071747994</v>
      </c>
      <c r="J111" s="90" t="s">
        <v>96</v>
      </c>
      <c r="K111" s="84" t="s">
        <v>281</v>
      </c>
    </row>
    <row r="112" spans="1:11" ht="20.100000000000001" customHeight="1" x14ac:dyDescent="0.2">
      <c r="A112" s="8">
        <f>SUBTOTAL(103,$B$4:B112)*1</f>
        <v>109</v>
      </c>
      <c r="B112" s="90" t="s">
        <v>91</v>
      </c>
      <c r="C112" s="90" t="s">
        <v>128</v>
      </c>
      <c r="D112" s="10" t="s">
        <v>174</v>
      </c>
      <c r="E112" s="90" t="s">
        <v>103</v>
      </c>
      <c r="F112" s="90" t="s">
        <v>19</v>
      </c>
      <c r="G112" s="10">
        <v>4360.9059999999999</v>
      </c>
      <c r="H112" s="10">
        <v>5928.473</v>
      </c>
      <c r="I112" s="23">
        <v>0.73558671853612201</v>
      </c>
      <c r="J112" s="90" t="s">
        <v>96</v>
      </c>
      <c r="K112" s="84" t="s">
        <v>281</v>
      </c>
    </row>
    <row r="113" spans="1:11" ht="20.100000000000001" customHeight="1" x14ac:dyDescent="0.2">
      <c r="A113" s="8">
        <f>SUBTOTAL(103,$B$4:B113)*1</f>
        <v>110</v>
      </c>
      <c r="B113" s="90" t="s">
        <v>91</v>
      </c>
      <c r="C113" s="90" t="s">
        <v>128</v>
      </c>
      <c r="D113" s="10" t="s">
        <v>205</v>
      </c>
      <c r="E113" s="90" t="s">
        <v>103</v>
      </c>
      <c r="F113" s="90" t="s">
        <v>19</v>
      </c>
      <c r="G113" s="10">
        <v>4148.192</v>
      </c>
      <c r="H113" s="10">
        <v>5734.7889999999998</v>
      </c>
      <c r="I113" s="23">
        <v>0.723338208258403</v>
      </c>
      <c r="J113" s="90" t="s">
        <v>96</v>
      </c>
      <c r="K113" s="84" t="s">
        <v>281</v>
      </c>
    </row>
    <row r="114" spans="1:11" ht="20.100000000000001" customHeight="1" x14ac:dyDescent="0.2">
      <c r="A114" s="8">
        <f>SUBTOTAL(103,$B$4:B114)*1</f>
        <v>111</v>
      </c>
      <c r="B114" s="90" t="s">
        <v>91</v>
      </c>
      <c r="C114" s="90" t="s">
        <v>128</v>
      </c>
      <c r="D114" s="10" t="s">
        <v>175</v>
      </c>
      <c r="E114" s="90" t="s">
        <v>103</v>
      </c>
      <c r="F114" s="90" t="s">
        <v>19</v>
      </c>
      <c r="G114" s="10">
        <v>4344.473</v>
      </c>
      <c r="H114" s="10">
        <v>5996.7780000000002</v>
      </c>
      <c r="I114" s="23">
        <v>0.72446787258090894</v>
      </c>
      <c r="J114" s="90" t="s">
        <v>96</v>
      </c>
      <c r="K114" s="84" t="s">
        <v>281</v>
      </c>
    </row>
    <row r="115" spans="1:11" ht="20.100000000000001" customHeight="1" x14ac:dyDescent="0.2">
      <c r="A115" s="8">
        <f>SUBTOTAL(103,$B$4:B115)*1</f>
        <v>112</v>
      </c>
      <c r="B115" s="90" t="s">
        <v>91</v>
      </c>
      <c r="C115" s="90" t="s">
        <v>128</v>
      </c>
      <c r="D115" s="10" t="s">
        <v>206</v>
      </c>
      <c r="E115" s="90" t="s">
        <v>103</v>
      </c>
      <c r="F115" s="90" t="s">
        <v>19</v>
      </c>
      <c r="G115" s="10">
        <v>3897.4520000000002</v>
      </c>
      <c r="H115" s="10">
        <v>6019.4269999999997</v>
      </c>
      <c r="I115" s="23">
        <v>0.64747890455353996</v>
      </c>
      <c r="J115" s="90" t="s">
        <v>96</v>
      </c>
      <c r="K115" s="84" t="s">
        <v>281</v>
      </c>
    </row>
    <row r="116" spans="1:11" ht="20.100000000000001" customHeight="1" x14ac:dyDescent="0.2">
      <c r="A116" s="8">
        <f>SUBTOTAL(103,$B$4:B116)*1</f>
        <v>113</v>
      </c>
      <c r="B116" s="90" t="s">
        <v>91</v>
      </c>
      <c r="C116" s="90" t="s">
        <v>128</v>
      </c>
      <c r="D116" s="10" t="s">
        <v>140</v>
      </c>
      <c r="E116" s="90" t="s">
        <v>103</v>
      </c>
      <c r="F116" s="90" t="s">
        <v>19</v>
      </c>
      <c r="G116" s="10">
        <v>1257.299</v>
      </c>
      <c r="H116" s="10">
        <v>1944.9190000000001</v>
      </c>
      <c r="I116" s="23">
        <v>0.64645314277869703</v>
      </c>
      <c r="J116" s="90" t="s">
        <v>96</v>
      </c>
      <c r="K116" s="84" t="s">
        <v>281</v>
      </c>
    </row>
    <row r="117" spans="1:11" ht="20.100000000000001" customHeight="1" x14ac:dyDescent="0.2">
      <c r="A117" s="8">
        <f>SUBTOTAL(103,$B$4:B117)*1</f>
        <v>114</v>
      </c>
      <c r="B117" s="90" t="s">
        <v>91</v>
      </c>
      <c r="C117" s="90" t="s">
        <v>128</v>
      </c>
      <c r="D117" s="10" t="s">
        <v>229</v>
      </c>
      <c r="E117" s="90" t="s">
        <v>103</v>
      </c>
      <c r="F117" s="90" t="s">
        <v>19</v>
      </c>
      <c r="G117" s="10">
        <v>4774.1949999999997</v>
      </c>
      <c r="H117" s="10">
        <v>6192.8320000000003</v>
      </c>
      <c r="I117" s="23">
        <v>0.77092273777166898</v>
      </c>
      <c r="J117" s="90" t="s">
        <v>96</v>
      </c>
      <c r="K117" s="84" t="s">
        <v>281</v>
      </c>
    </row>
    <row r="118" spans="1:11" ht="20.100000000000001" customHeight="1" x14ac:dyDescent="0.2">
      <c r="A118" s="8">
        <f>SUBTOTAL(103,$B$4:B118)*1</f>
        <v>115</v>
      </c>
      <c r="B118" s="90" t="s">
        <v>91</v>
      </c>
      <c r="C118" s="90" t="s">
        <v>128</v>
      </c>
      <c r="D118" s="10" t="s">
        <v>211</v>
      </c>
      <c r="E118" s="90" t="s">
        <v>103</v>
      </c>
      <c r="F118" s="90" t="s">
        <v>19</v>
      </c>
      <c r="G118" s="10">
        <v>3044.413</v>
      </c>
      <c r="H118" s="10">
        <v>4279.6109999999999</v>
      </c>
      <c r="I118" s="23">
        <v>0.71137610404310103</v>
      </c>
      <c r="J118" s="90" t="s">
        <v>96</v>
      </c>
      <c r="K118" s="84" t="s">
        <v>281</v>
      </c>
    </row>
    <row r="119" spans="1:11" ht="20.100000000000001" customHeight="1" x14ac:dyDescent="0.2">
      <c r="A119" s="8">
        <f>SUBTOTAL(103,$B$4:B119)*1</f>
        <v>116</v>
      </c>
      <c r="B119" s="90" t="s">
        <v>91</v>
      </c>
      <c r="C119" s="90" t="s">
        <v>128</v>
      </c>
      <c r="D119" s="10" t="s">
        <v>196</v>
      </c>
      <c r="E119" s="90" t="s">
        <v>103</v>
      </c>
      <c r="F119" s="90" t="s">
        <v>19</v>
      </c>
      <c r="G119" s="10">
        <v>4323.348</v>
      </c>
      <c r="H119" s="10">
        <v>6020.3549999999996</v>
      </c>
      <c r="I119" s="23">
        <v>0.71812177188886706</v>
      </c>
      <c r="J119" s="90" t="s">
        <v>96</v>
      </c>
      <c r="K119" s="84" t="s">
        <v>281</v>
      </c>
    </row>
    <row r="120" spans="1:11" ht="20.100000000000001" customHeight="1" x14ac:dyDescent="0.2">
      <c r="A120" s="8">
        <f>SUBTOTAL(103,$B$4:B120)*1</f>
        <v>117</v>
      </c>
      <c r="B120" s="90" t="s">
        <v>91</v>
      </c>
      <c r="C120" s="90" t="s">
        <v>128</v>
      </c>
      <c r="D120" s="10" t="s">
        <v>198</v>
      </c>
      <c r="E120" s="90" t="s">
        <v>103</v>
      </c>
      <c r="F120" s="90" t="s">
        <v>19</v>
      </c>
      <c r="G120" s="10">
        <v>4393.0060000000003</v>
      </c>
      <c r="H120" s="10">
        <v>5908.2190000000001</v>
      </c>
      <c r="I120" s="23">
        <v>0.74354149702304495</v>
      </c>
      <c r="J120" s="90" t="s">
        <v>96</v>
      </c>
      <c r="K120" s="84" t="s">
        <v>281</v>
      </c>
    </row>
    <row r="121" spans="1:11" ht="20.100000000000001" customHeight="1" x14ac:dyDescent="0.2">
      <c r="A121" s="8">
        <f>SUBTOTAL(103,$B$4:B121)*1</f>
        <v>118</v>
      </c>
      <c r="B121" s="90" t="s">
        <v>91</v>
      </c>
      <c r="C121" s="90" t="s">
        <v>128</v>
      </c>
      <c r="D121" s="10" t="s">
        <v>200</v>
      </c>
      <c r="E121" s="90" t="s">
        <v>103</v>
      </c>
      <c r="F121" s="90" t="s">
        <v>19</v>
      </c>
      <c r="G121" s="10">
        <v>4241.7730000000001</v>
      </c>
      <c r="H121" s="10">
        <v>5809.0839999999998</v>
      </c>
      <c r="I121" s="23">
        <v>0.73019653356708203</v>
      </c>
      <c r="J121" s="90" t="s">
        <v>96</v>
      </c>
      <c r="K121" s="84" t="s">
        <v>281</v>
      </c>
    </row>
    <row r="122" spans="1:11" ht="20.100000000000001" customHeight="1" x14ac:dyDescent="0.2">
      <c r="A122" s="8">
        <f>SUBTOTAL(103,$B$4:B122)*1</f>
        <v>119</v>
      </c>
      <c r="B122" s="90" t="s">
        <v>91</v>
      </c>
      <c r="C122" s="90" t="s">
        <v>128</v>
      </c>
      <c r="D122" s="10" t="s">
        <v>207</v>
      </c>
      <c r="E122" s="90" t="s">
        <v>103</v>
      </c>
      <c r="F122" s="90" t="s">
        <v>19</v>
      </c>
      <c r="G122" s="10">
        <v>3830.55</v>
      </c>
      <c r="H122" s="10">
        <v>5292.6459999999997</v>
      </c>
      <c r="I122" s="23">
        <v>0.72374951961646405</v>
      </c>
      <c r="J122" s="90" t="s">
        <v>96</v>
      </c>
      <c r="K122" s="84" t="s">
        <v>281</v>
      </c>
    </row>
    <row r="123" spans="1:11" ht="20.100000000000001" customHeight="1" x14ac:dyDescent="0.2">
      <c r="A123" s="8">
        <f>SUBTOTAL(103,$B$4:B123)*1</f>
        <v>120</v>
      </c>
      <c r="B123" s="90" t="s">
        <v>91</v>
      </c>
      <c r="C123" s="90" t="s">
        <v>128</v>
      </c>
      <c r="D123" s="10" t="s">
        <v>208</v>
      </c>
      <c r="E123" s="90" t="s">
        <v>103</v>
      </c>
      <c r="F123" s="90" t="s">
        <v>19</v>
      </c>
      <c r="G123" s="10">
        <v>4232.6639999999998</v>
      </c>
      <c r="H123" s="10">
        <v>5939.2309999999998</v>
      </c>
      <c r="I123" s="23">
        <v>0.71266195909874497</v>
      </c>
      <c r="J123" s="90" t="s">
        <v>96</v>
      </c>
      <c r="K123" s="84" t="s">
        <v>281</v>
      </c>
    </row>
    <row r="124" spans="1:11" ht="20.100000000000001" customHeight="1" x14ac:dyDescent="0.2">
      <c r="A124" s="8">
        <f>SUBTOTAL(103,$B$4:B124)*1</f>
        <v>121</v>
      </c>
      <c r="B124" s="90" t="s">
        <v>91</v>
      </c>
      <c r="C124" s="90" t="s">
        <v>128</v>
      </c>
      <c r="D124" s="10" t="s">
        <v>210</v>
      </c>
      <c r="E124" s="90" t="s">
        <v>103</v>
      </c>
      <c r="F124" s="90" t="s">
        <v>19</v>
      </c>
      <c r="G124" s="10">
        <v>4431.68</v>
      </c>
      <c r="H124" s="10">
        <v>6104.7690000000002</v>
      </c>
      <c r="I124" s="23">
        <v>0.72593737781069201</v>
      </c>
      <c r="J124" s="90" t="s">
        <v>96</v>
      </c>
      <c r="K124" s="84" t="s">
        <v>281</v>
      </c>
    </row>
    <row r="125" spans="1:11" ht="20.100000000000001" customHeight="1" x14ac:dyDescent="0.2">
      <c r="A125" s="8">
        <f>SUBTOTAL(103,$B$4:B125)*1</f>
        <v>122</v>
      </c>
      <c r="B125" s="90" t="s">
        <v>91</v>
      </c>
      <c r="C125" s="90" t="s">
        <v>128</v>
      </c>
      <c r="D125" s="10" t="s">
        <v>212</v>
      </c>
      <c r="E125" s="90" t="s">
        <v>103</v>
      </c>
      <c r="F125" s="90" t="s">
        <v>19</v>
      </c>
      <c r="G125" s="10">
        <v>3817.326</v>
      </c>
      <c r="H125" s="10">
        <v>5256.9059999999999</v>
      </c>
      <c r="I125" s="23">
        <v>0.72615450989612496</v>
      </c>
      <c r="J125" s="90" t="s">
        <v>96</v>
      </c>
      <c r="K125" s="84" t="s">
        <v>281</v>
      </c>
    </row>
    <row r="126" spans="1:11" ht="20.100000000000001" customHeight="1" x14ac:dyDescent="0.2">
      <c r="A126" s="8">
        <f>SUBTOTAL(103,$B$4:B126)*1</f>
        <v>123</v>
      </c>
      <c r="B126" s="90" t="s">
        <v>91</v>
      </c>
      <c r="C126" s="90" t="s">
        <v>343</v>
      </c>
      <c r="D126" s="10" t="s">
        <v>344</v>
      </c>
      <c r="E126" s="90" t="s">
        <v>103</v>
      </c>
      <c r="F126" s="90" t="s">
        <v>20</v>
      </c>
      <c r="G126" s="10">
        <v>41.006</v>
      </c>
      <c r="H126" s="10">
        <v>52.343000000000004</v>
      </c>
      <c r="I126" s="23">
        <v>0.78340943392621698</v>
      </c>
      <c r="J126" s="90" t="s">
        <v>171</v>
      </c>
      <c r="K126" s="84"/>
    </row>
    <row r="127" spans="1:11" ht="20.100000000000001" customHeight="1" x14ac:dyDescent="0.2">
      <c r="A127" s="8">
        <f>SUBTOTAL(103,$B$4:B127)*1</f>
        <v>124</v>
      </c>
      <c r="B127" s="90" t="s">
        <v>91</v>
      </c>
      <c r="C127" s="90" t="s">
        <v>343</v>
      </c>
      <c r="D127" s="10" t="s">
        <v>367</v>
      </c>
      <c r="E127" s="90" t="s">
        <v>103</v>
      </c>
      <c r="F127" s="90" t="s">
        <v>20</v>
      </c>
      <c r="G127" s="10">
        <v>118.86</v>
      </c>
      <c r="H127" s="10">
        <v>155.637</v>
      </c>
      <c r="I127" s="23">
        <v>0.76370014842228995</v>
      </c>
      <c r="J127" s="90" t="s">
        <v>171</v>
      </c>
      <c r="K127" s="84"/>
    </row>
    <row r="128" spans="1:11" ht="20.100000000000001" customHeight="1" x14ac:dyDescent="0.2">
      <c r="A128" s="8">
        <f>SUBTOTAL(103,$B$4:B128)*1</f>
        <v>125</v>
      </c>
      <c r="B128" s="90" t="s">
        <v>91</v>
      </c>
      <c r="C128" s="90" t="s">
        <v>353</v>
      </c>
      <c r="D128" s="10" t="s">
        <v>354</v>
      </c>
      <c r="E128" s="90" t="s">
        <v>103</v>
      </c>
      <c r="F128" s="90" t="s">
        <v>20</v>
      </c>
      <c r="G128" s="10">
        <v>2370.6689999999999</v>
      </c>
      <c r="H128" s="10">
        <v>2981.5720000000001</v>
      </c>
      <c r="I128" s="23">
        <v>0.79510707774288203</v>
      </c>
      <c r="J128" s="90" t="s">
        <v>117</v>
      </c>
      <c r="K128" s="84"/>
    </row>
    <row r="129" spans="1:11" ht="20.100000000000001" customHeight="1" x14ac:dyDescent="0.2">
      <c r="A129" s="8">
        <f>SUBTOTAL(103,$B$4:B129)*1</f>
        <v>126</v>
      </c>
      <c r="B129" s="90" t="s">
        <v>91</v>
      </c>
      <c r="C129" s="90" t="s">
        <v>228</v>
      </c>
      <c r="D129" s="10" t="s">
        <v>325</v>
      </c>
      <c r="E129" s="90" t="s">
        <v>103</v>
      </c>
      <c r="F129" s="90" t="s">
        <v>20</v>
      </c>
      <c r="G129" s="10">
        <v>146.15299999999999</v>
      </c>
      <c r="H129" s="10">
        <v>189.78800000000001</v>
      </c>
      <c r="I129" s="23">
        <v>0.77008556916138005</v>
      </c>
      <c r="J129" s="90" t="s">
        <v>96</v>
      </c>
      <c r="K129" s="84"/>
    </row>
    <row r="130" spans="1:11" ht="20.100000000000001" customHeight="1" x14ac:dyDescent="0.2">
      <c r="A130" s="8">
        <f>SUBTOTAL(103,$B$4:B130)*1</f>
        <v>127</v>
      </c>
      <c r="B130" s="90" t="s">
        <v>92</v>
      </c>
      <c r="C130" s="90" t="s">
        <v>315</v>
      </c>
      <c r="D130" s="10" t="s">
        <v>316</v>
      </c>
      <c r="E130" s="90" t="s">
        <v>94</v>
      </c>
      <c r="F130" s="90" t="s">
        <v>19</v>
      </c>
      <c r="G130" s="10">
        <v>4582.9520000000002</v>
      </c>
      <c r="H130" s="10">
        <v>6007.3239999999996</v>
      </c>
      <c r="I130" s="23">
        <v>0.76289409394266094</v>
      </c>
      <c r="J130" s="90" t="s">
        <v>121</v>
      </c>
      <c r="K130" s="84"/>
    </row>
    <row r="131" spans="1:11" ht="20.100000000000001" customHeight="1" x14ac:dyDescent="0.2">
      <c r="A131" s="8">
        <f>SUBTOTAL(103,$B$4:B131)*1</f>
        <v>128</v>
      </c>
      <c r="B131" s="90" t="s">
        <v>92</v>
      </c>
      <c r="C131" s="90" t="s">
        <v>385</v>
      </c>
      <c r="D131" s="10" t="s">
        <v>386</v>
      </c>
      <c r="E131" s="90" t="s">
        <v>94</v>
      </c>
      <c r="F131" s="92" t="s">
        <v>98</v>
      </c>
      <c r="G131" s="10">
        <v>1272.838</v>
      </c>
      <c r="H131" s="10">
        <v>2568.2130000000002</v>
      </c>
      <c r="I131" s="23">
        <v>0.49561231876016498</v>
      </c>
      <c r="J131" s="90" t="s">
        <v>117</v>
      </c>
      <c r="K131" s="84"/>
    </row>
    <row r="132" spans="1:11" ht="20.100000000000001" customHeight="1" x14ac:dyDescent="0.2">
      <c r="A132" s="8">
        <f>SUBTOTAL(103,$B$4:B132)*1</f>
        <v>129</v>
      </c>
      <c r="B132" s="90" t="s">
        <v>92</v>
      </c>
      <c r="C132" s="90" t="s">
        <v>203</v>
      </c>
      <c r="D132" s="10" t="s">
        <v>326</v>
      </c>
      <c r="E132" s="90" t="s">
        <v>94</v>
      </c>
      <c r="F132" s="90" t="s">
        <v>19</v>
      </c>
      <c r="G132" s="10">
        <v>0.70899999999999996</v>
      </c>
      <c r="H132" s="10">
        <v>826.17</v>
      </c>
      <c r="I132" s="23">
        <v>8.5817688853383699E-4</v>
      </c>
      <c r="J132" s="90" t="s">
        <v>109</v>
      </c>
      <c r="K132" s="84"/>
    </row>
    <row r="133" spans="1:11" ht="20.100000000000001" customHeight="1" x14ac:dyDescent="0.2">
      <c r="A133" s="8">
        <f>SUBTOTAL(103,$B$4:B133)*1</f>
        <v>130</v>
      </c>
      <c r="B133" s="90" t="s">
        <v>92</v>
      </c>
      <c r="C133" s="90" t="s">
        <v>146</v>
      </c>
      <c r="D133" s="10" t="s">
        <v>370</v>
      </c>
      <c r="E133" s="90" t="s">
        <v>94</v>
      </c>
      <c r="F133" s="92" t="s">
        <v>98</v>
      </c>
      <c r="G133" s="10">
        <v>1076.7049999999999</v>
      </c>
      <c r="H133" s="10">
        <v>1467.36</v>
      </c>
      <c r="I133" s="23">
        <v>0.73377017228219399</v>
      </c>
      <c r="J133" s="90" t="s">
        <v>96</v>
      </c>
      <c r="K133" s="84"/>
    </row>
    <row r="134" spans="1:11" ht="20.100000000000001" customHeight="1" x14ac:dyDescent="0.2">
      <c r="A134" s="8">
        <f>SUBTOTAL(103,$B$4:B134)*1</f>
        <v>131</v>
      </c>
      <c r="B134" s="90" t="s">
        <v>92</v>
      </c>
      <c r="C134" s="90" t="s">
        <v>407</v>
      </c>
      <c r="D134" s="10" t="s">
        <v>408</v>
      </c>
      <c r="E134" s="90" t="s">
        <v>94</v>
      </c>
      <c r="F134" s="90" t="s">
        <v>20</v>
      </c>
      <c r="G134" s="10">
        <v>32.901000000000003</v>
      </c>
      <c r="H134" s="10">
        <v>106.95399999999999</v>
      </c>
      <c r="I134" s="23">
        <v>0.307618228397255</v>
      </c>
      <c r="J134" s="90" t="s">
        <v>171</v>
      </c>
      <c r="K134" s="84"/>
    </row>
    <row r="135" spans="1:11" ht="20.100000000000001" customHeight="1" x14ac:dyDescent="0.2">
      <c r="A135" s="8">
        <f>SUBTOTAL(103,$B$4:B135)*1</f>
        <v>132</v>
      </c>
      <c r="B135" s="90" t="s">
        <v>85</v>
      </c>
      <c r="C135" s="90" t="s">
        <v>320</v>
      </c>
      <c r="D135" s="10" t="s">
        <v>321</v>
      </c>
      <c r="E135" s="90" t="s">
        <v>94</v>
      </c>
      <c r="F135" s="92" t="s">
        <v>98</v>
      </c>
      <c r="G135" s="10">
        <v>90.213999999999999</v>
      </c>
      <c r="H135" s="10">
        <v>133.608</v>
      </c>
      <c r="I135" s="23">
        <v>0.67521405903838105</v>
      </c>
      <c r="J135" s="90" t="s">
        <v>121</v>
      </c>
      <c r="K135" s="84"/>
    </row>
    <row r="136" spans="1:11" ht="20.100000000000001" customHeight="1" x14ac:dyDescent="0.2">
      <c r="A136" s="8">
        <f>SUBTOTAL(103,$B$4:B136)*1</f>
        <v>133</v>
      </c>
      <c r="B136" s="90" t="s">
        <v>85</v>
      </c>
      <c r="C136" s="90" t="s">
        <v>271</v>
      </c>
      <c r="D136" s="10" t="s">
        <v>304</v>
      </c>
      <c r="E136" s="90" t="s">
        <v>103</v>
      </c>
      <c r="F136" s="90" t="s">
        <v>19</v>
      </c>
      <c r="G136" s="10">
        <v>58.633000000000003</v>
      </c>
      <c r="H136" s="10">
        <v>166.589</v>
      </c>
      <c r="I136" s="23">
        <v>0.35196201429866297</v>
      </c>
      <c r="J136" s="90" t="s">
        <v>96</v>
      </c>
      <c r="K136" s="84"/>
    </row>
    <row r="137" spans="1:11" ht="20.100000000000001" customHeight="1" x14ac:dyDescent="0.2">
      <c r="A137" s="8">
        <f>SUBTOTAL(103,$B$4:B137)*1</f>
        <v>134</v>
      </c>
      <c r="B137" s="90" t="s">
        <v>88</v>
      </c>
      <c r="C137" s="90" t="s">
        <v>373</v>
      </c>
      <c r="D137" s="10" t="s">
        <v>374</v>
      </c>
      <c r="E137" s="90" t="s">
        <v>94</v>
      </c>
      <c r="F137" s="92" t="s">
        <v>98</v>
      </c>
      <c r="G137" s="10">
        <v>47.798000000000002</v>
      </c>
      <c r="H137" s="10">
        <v>155.69999999999999</v>
      </c>
      <c r="I137" s="23">
        <v>0.30698779704559997</v>
      </c>
      <c r="J137" s="90" t="s">
        <v>141</v>
      </c>
      <c r="K137" s="84"/>
    </row>
    <row r="138" spans="1:11" ht="20.100000000000001" customHeight="1" x14ac:dyDescent="0.2">
      <c r="A138" s="8">
        <f>SUBTOTAL(103,$B$4:B138)*1</f>
        <v>135</v>
      </c>
      <c r="B138" s="90" t="s">
        <v>88</v>
      </c>
      <c r="C138" s="90" t="s">
        <v>148</v>
      </c>
      <c r="D138" s="10" t="s">
        <v>411</v>
      </c>
      <c r="E138" s="90" t="s">
        <v>94</v>
      </c>
      <c r="F138" s="92" t="s">
        <v>98</v>
      </c>
      <c r="G138" s="10">
        <v>68.180999999999997</v>
      </c>
      <c r="H138" s="10">
        <v>154.113</v>
      </c>
      <c r="I138" s="23">
        <v>0.44240914134433801</v>
      </c>
      <c r="J138" s="90" t="s">
        <v>117</v>
      </c>
      <c r="K138" s="84"/>
    </row>
    <row r="139" spans="1:11" ht="20.100000000000001" customHeight="1" x14ac:dyDescent="0.2">
      <c r="A139" s="8">
        <f>SUBTOTAL(103,$B$4:B139)*1</f>
        <v>136</v>
      </c>
      <c r="B139" s="90" t="s">
        <v>88</v>
      </c>
      <c r="C139" s="90" t="s">
        <v>394</v>
      </c>
      <c r="D139" s="10" t="s">
        <v>395</v>
      </c>
      <c r="E139" s="90" t="s">
        <v>94</v>
      </c>
      <c r="F139" s="90" t="s">
        <v>20</v>
      </c>
      <c r="G139" s="10">
        <v>4691.4049999999997</v>
      </c>
      <c r="H139" s="10">
        <v>7200.835</v>
      </c>
      <c r="I139" s="23">
        <v>0.65150847089261199</v>
      </c>
      <c r="J139" s="90" t="s">
        <v>96</v>
      </c>
      <c r="K139" s="84"/>
    </row>
    <row r="140" spans="1:11" ht="20.100000000000001" customHeight="1" x14ac:dyDescent="0.2">
      <c r="A140" s="8">
        <f>SUBTOTAL(103,$B$4:B140)*1</f>
        <v>137</v>
      </c>
      <c r="B140" s="90" t="s">
        <v>88</v>
      </c>
      <c r="C140" s="90" t="s">
        <v>404</v>
      </c>
      <c r="D140" s="10" t="s">
        <v>405</v>
      </c>
      <c r="E140" s="90" t="s">
        <v>94</v>
      </c>
      <c r="F140" s="90" t="s">
        <v>19</v>
      </c>
      <c r="G140" s="10">
        <v>7808.1989999999996</v>
      </c>
      <c r="H140" s="10">
        <v>9994.7649999999994</v>
      </c>
      <c r="I140" s="23">
        <v>0.78122887331517998</v>
      </c>
      <c r="J140" s="90" t="s">
        <v>96</v>
      </c>
      <c r="K140" s="84"/>
    </row>
    <row r="141" spans="1:11" ht="20.100000000000001" customHeight="1" x14ac:dyDescent="0.2">
      <c r="A141" s="8">
        <f>SUBTOTAL(103,$B$4:B141)*1</f>
        <v>138</v>
      </c>
      <c r="B141" s="90" t="s">
        <v>83</v>
      </c>
      <c r="C141" s="90" t="s">
        <v>202</v>
      </c>
      <c r="D141" s="10" t="s">
        <v>303</v>
      </c>
      <c r="E141" s="90" t="s">
        <v>94</v>
      </c>
      <c r="F141" s="92" t="s">
        <v>98</v>
      </c>
      <c r="G141" s="10">
        <v>507.68299999999999</v>
      </c>
      <c r="H141" s="10">
        <v>861.65</v>
      </c>
      <c r="I141" s="23">
        <v>0.58919863053443999</v>
      </c>
      <c r="J141" s="90" t="s">
        <v>121</v>
      </c>
      <c r="K141" s="84"/>
    </row>
    <row r="142" spans="1:11" ht="20.100000000000001" customHeight="1" x14ac:dyDescent="0.2">
      <c r="A142" s="8">
        <f>SUBTOTAL(103,$B$4:B142)*1</f>
        <v>139</v>
      </c>
      <c r="B142" s="90" t="s">
        <v>83</v>
      </c>
      <c r="C142" s="90" t="s">
        <v>337</v>
      </c>
      <c r="D142" s="10" t="s">
        <v>338</v>
      </c>
      <c r="E142" s="90" t="s">
        <v>103</v>
      </c>
      <c r="F142" s="92" t="s">
        <v>98</v>
      </c>
      <c r="G142" s="10">
        <v>519.30600000000004</v>
      </c>
      <c r="H142" s="10">
        <v>657.37699999999995</v>
      </c>
      <c r="I142" s="23">
        <v>0.78996679226684197</v>
      </c>
      <c r="J142" s="90" t="s">
        <v>121</v>
      </c>
      <c r="K142" s="84"/>
    </row>
    <row r="143" spans="1:11" ht="20.100000000000001" customHeight="1" x14ac:dyDescent="0.2">
      <c r="A143" s="8">
        <f>SUBTOTAL(103,$B$4:B143)*1</f>
        <v>140</v>
      </c>
      <c r="B143" s="90" t="s">
        <v>83</v>
      </c>
      <c r="C143" s="90" t="s">
        <v>112</v>
      </c>
      <c r="D143" s="10" t="s">
        <v>307</v>
      </c>
      <c r="E143" s="90" t="s">
        <v>103</v>
      </c>
      <c r="F143" s="92" t="s">
        <v>98</v>
      </c>
      <c r="G143" s="10">
        <v>633.50699999999995</v>
      </c>
      <c r="H143" s="10">
        <v>931.06100000000004</v>
      </c>
      <c r="I143" s="23">
        <v>0.68041406524384496</v>
      </c>
      <c r="J143" s="90" t="s">
        <v>105</v>
      </c>
      <c r="K143" s="84"/>
    </row>
    <row r="144" spans="1:11" ht="20.100000000000001" customHeight="1" x14ac:dyDescent="0.2">
      <c r="A144" s="8">
        <f>SUBTOTAL(103,$B$4:B144)*1</f>
        <v>141</v>
      </c>
      <c r="B144" s="90" t="s">
        <v>83</v>
      </c>
      <c r="C144" s="90" t="s">
        <v>112</v>
      </c>
      <c r="D144" s="10" t="s">
        <v>410</v>
      </c>
      <c r="E144" s="90" t="s">
        <v>94</v>
      </c>
      <c r="F144" s="92" t="s">
        <v>98</v>
      </c>
      <c r="G144" s="10">
        <v>76.09</v>
      </c>
      <c r="H144" s="10">
        <v>107.497</v>
      </c>
      <c r="I144" s="23">
        <v>0.70783370698717196</v>
      </c>
      <c r="J144" s="90" t="s">
        <v>105</v>
      </c>
      <c r="K144" s="84"/>
    </row>
    <row r="145" spans="1:11" ht="20.100000000000001" customHeight="1" x14ac:dyDescent="0.2">
      <c r="A145" s="8">
        <f>SUBTOTAL(103,$B$4:B145)*1</f>
        <v>142</v>
      </c>
      <c r="B145" s="90" t="s">
        <v>83</v>
      </c>
      <c r="C145" s="90" t="s">
        <v>112</v>
      </c>
      <c r="D145" s="10" t="s">
        <v>421</v>
      </c>
      <c r="E145" s="90" t="s">
        <v>103</v>
      </c>
      <c r="F145" s="92" t="s">
        <v>98</v>
      </c>
      <c r="G145" s="10">
        <v>542.88900000000001</v>
      </c>
      <c r="H145" s="10">
        <v>756.26199999999994</v>
      </c>
      <c r="I145" s="23">
        <v>0.71785836125575497</v>
      </c>
      <c r="J145" s="90" t="s">
        <v>105</v>
      </c>
      <c r="K145" s="84"/>
    </row>
    <row r="146" spans="1:11" ht="20.100000000000001" customHeight="1" x14ac:dyDescent="0.2">
      <c r="A146" s="8">
        <f>SUBTOTAL(103,$B$4:B146)*1</f>
        <v>143</v>
      </c>
      <c r="B146" s="90" t="s">
        <v>83</v>
      </c>
      <c r="C146" s="90" t="s">
        <v>356</v>
      </c>
      <c r="D146" s="10" t="s">
        <v>357</v>
      </c>
      <c r="E146" s="90" t="s">
        <v>103</v>
      </c>
      <c r="F146" s="90" t="s">
        <v>20</v>
      </c>
      <c r="G146" s="10">
        <v>11.396000000000001</v>
      </c>
      <c r="H146" s="10">
        <v>22.093</v>
      </c>
      <c r="I146" s="23">
        <v>0.51581949033630603</v>
      </c>
      <c r="J146" s="90" t="s">
        <v>121</v>
      </c>
      <c r="K146" s="84"/>
    </row>
  </sheetData>
  <autoFilter ref="A3:K169" xr:uid="{00000000-0001-0000-0700-000000000000}"/>
  <sortState xmlns:xlrd2="http://schemas.microsoft.com/office/spreadsheetml/2017/richdata2" ref="B4:K146">
    <sortCondition ref="B4:B146" customList="成都市,绵阳市,自贡市,攀枝花市,泸州市,德阳市,广元市,遂宁市,内江市,乐山市,资阳市,宜宾市,南充市,达州市,雅安市,阿坝州,甘孜州,凉山州,广安市,巴中市,眉山市,四川省"/>
    <sortCondition ref="C4:C146"/>
  </sortState>
  <phoneticPr fontId="41" type="noConversion"/>
  <conditionalFormatting sqref="D1:D2 D4:D1048576">
    <cfRule type="duplicateValues" dxfId="1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市州月运行表</vt:lpstr>
      <vt:lpstr>入网率</vt:lpstr>
      <vt:lpstr>上线率</vt:lpstr>
      <vt:lpstr>数据合格率</vt:lpstr>
      <vt:lpstr>轨迹完整率</vt:lpstr>
      <vt:lpstr>漂移率</vt:lpstr>
      <vt:lpstr>两客一危未上线车辆明细</vt:lpstr>
      <vt:lpstr>两客一危连续两月未上线车辆明细</vt:lpstr>
      <vt:lpstr>两客一危轨迹完整率低于80%车辆明细</vt:lpstr>
      <vt:lpstr>两客一危高速通行次数</vt:lpstr>
      <vt:lpstr>两客一危高速公路通行明细</vt:lpstr>
      <vt:lpstr>轨迹完整率!Print_Titles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2023-02-11T19:38:00Z</cp:lastPrinted>
  <dcterms:created xsi:type="dcterms:W3CDTF">2018-12-20T23:01:00Z</dcterms:created>
  <dcterms:modified xsi:type="dcterms:W3CDTF">2025-01-09T03:04:45Z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B94230B84B41C9FBDAABB96632C9C640_42</vt:lpwstr>
  </property>
</Properties>
</file>