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5" activeTab="5"/>
  </bookViews>
  <sheets>
    <sheet name="市州月运行表" sheetId="7" r:id="rId1"/>
    <sheet name="入网率" sheetId="2" r:id="rId2"/>
    <sheet name="上线率" sheetId="3" r:id="rId3"/>
    <sheet name="数据合格率" sheetId="4" r:id="rId4"/>
    <sheet name="轨迹完整率" sheetId="1" r:id="rId5"/>
    <sheet name="漂移率" sheetId="25" r:id="rId6"/>
    <sheet name="两客一危未上线车辆明细" sheetId="9" r:id="rId7"/>
    <sheet name="两客一危连续两月未上线车辆明细" sheetId="18" r:id="rId8"/>
    <sheet name="两客一危轨迹完整率低于80%车辆明细" sheetId="8" r:id="rId9"/>
    <sheet name="两客一危高速通行次数" sheetId="26" r:id="rId10"/>
    <sheet name="两客一危高速公路通行明细" sheetId="14" r:id="rId11"/>
  </sheets>
  <definedNames>
    <definedName name="_xlnm._FilterDatabase" localSheetId="0" hidden="1">市州月运行表!$A$3:$N$25</definedName>
    <definedName name="_xlnm._FilterDatabase" localSheetId="2" hidden="1">上线率!$A$4:$L$26</definedName>
    <definedName name="_xlnm._FilterDatabase" localSheetId="3" hidden="1">数据合格率!$A$4:$N$26</definedName>
    <definedName name="_xlnm._FilterDatabase" localSheetId="4" hidden="1">轨迹完整率!$A$4:$L$26</definedName>
    <definedName name="_xlnm._FilterDatabase" localSheetId="5" hidden="1">漂移率!$A$3:$H$25</definedName>
    <definedName name="_xlnm._FilterDatabase" localSheetId="6" hidden="1">两客一危未上线车辆明细!$A$3:$H$100</definedName>
    <definedName name="_xlnm._FilterDatabase" localSheetId="7" hidden="1">两客一危连续两月未上线车辆明细!$A$3:$H$31</definedName>
    <definedName name="_xlnm._FilterDatabase" localSheetId="8" hidden="1">'两客一危轨迹完整率低于80%车辆明细'!$B$3:$K$170</definedName>
    <definedName name="_xlnm._FilterDatabase" localSheetId="10" hidden="1">两客一危高速公路通行明细!$B$3:$K$45</definedName>
    <definedName name="_xlnm._FilterDatabase" localSheetId="1" hidden="1">入网率!$B$5:$K$25</definedName>
    <definedName name="_xlnm.Print_Titles" localSheetId="4">轨迹完整率!$3:$4</definedName>
  </definedNames>
  <calcPr calcId="144525"/>
</workbook>
</file>

<file path=xl/sharedStrings.xml><?xml version="1.0" encoding="utf-8"?>
<sst xmlns="http://schemas.openxmlformats.org/spreadsheetml/2006/main" count="2590" uniqueCount="703">
  <si>
    <t>附件1</t>
  </si>
  <si>
    <r>
      <rPr>
        <sz val="16"/>
        <color theme="1"/>
        <rFont val="方正小标宋_GBK"/>
        <charset val="134"/>
      </rPr>
      <t>市（州）车辆</t>
    </r>
    <r>
      <rPr>
        <sz val="16"/>
        <color theme="1"/>
        <rFont val="方正小标宋_GBK"/>
        <charset val="134"/>
      </rPr>
      <t>月度</t>
    </r>
    <r>
      <rPr>
        <sz val="16"/>
        <color theme="1"/>
        <rFont val="方正小标宋_GBK"/>
        <charset val="134"/>
      </rPr>
      <t>运行情况统计表</t>
    </r>
  </si>
  <si>
    <t>序号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</si>
  <si>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</si>
  <si>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</si>
  <si>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</si>
  <si>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</si>
  <si>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</si>
  <si>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</si>
  <si>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</si>
  <si>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</si>
  <si>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</si>
  <si>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</si>
  <si>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</si>
  <si>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</si>
  <si>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</si>
  <si>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</si>
  <si>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</si>
  <si>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</si>
  <si>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</si>
  <si>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</si>
  <si>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</si>
  <si>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</si>
  <si>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</si>
  <si>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</si>
  <si>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</si>
  <si>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资阳市</t>
  </si>
  <si>
    <t>宜宾市</t>
  </si>
  <si>
    <t>南充市</t>
  </si>
  <si>
    <t>达州市</t>
  </si>
  <si>
    <t>雅安市</t>
  </si>
  <si>
    <t>阿坝州</t>
  </si>
  <si>
    <t>甘孜州</t>
  </si>
  <si>
    <t>凉山州</t>
  </si>
  <si>
    <t>广安市</t>
  </si>
  <si>
    <t>巴中市</t>
  </si>
  <si>
    <t>眉山市</t>
  </si>
  <si>
    <t>四川省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</si>
  <si>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2</t>
    </r>
  </si>
  <si>
    <t>市（州）车辆入网率统计表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</si>
  <si>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</si>
  <si>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</si>
  <si>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</si>
  <si>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</si>
  <si>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</si>
  <si>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</si>
  <si>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</si>
  <si>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</si>
  <si>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市（州）车辆上线率统计表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</si>
  <si>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</si>
  <si>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</si>
  <si>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</si>
  <si>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</si>
  <si>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</si>
  <si>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4</t>
    </r>
  </si>
  <si>
    <t>市（州）车辆数据合格率统计表</t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</si>
  <si>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</si>
  <si>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</si>
  <si>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</si>
  <si>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</si>
  <si>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</si>
  <si>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</si>
  <si>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</si>
  <si>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</si>
  <si>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</si>
  <si>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</si>
  <si>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</si>
  <si>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</si>
  <si>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</si>
  <si>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r>
      <rPr>
        <b/>
        <sz val="16"/>
        <color theme="1"/>
        <rFont val="方正小标宋_GBK"/>
        <charset val="134"/>
      </rPr>
      <t>市（州）车辆</t>
    </r>
    <r>
      <rPr>
        <sz val="16"/>
        <color theme="1"/>
        <rFont val="方正小标宋_GBK"/>
        <charset val="134"/>
      </rPr>
      <t>轨迹完整率统计表</t>
    </r>
  </si>
  <si>
    <t>轨迹总里程（千米）</t>
  </si>
  <si>
    <t>轨迹完整里程（千米）</t>
  </si>
  <si>
    <t>轨迹完整率</t>
  </si>
  <si>
    <t>危险品运输车</t>
  </si>
  <si>
    <t>附件6</t>
  </si>
  <si>
    <t>市（州）车辆漂移数据统计表</t>
  </si>
  <si>
    <t>班线客车漂移车辆数</t>
  </si>
  <si>
    <t>旅游包车漂移车辆数</t>
  </si>
  <si>
    <t>危险品漂移车辆数</t>
  </si>
  <si>
    <t>漂移总车辆数</t>
  </si>
  <si>
    <t>漂移率（%）</t>
  </si>
  <si>
    <t>环比增加（%）</t>
  </si>
  <si>
    <t>总计</t>
  </si>
  <si>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7</t>
    </r>
  </si>
  <si>
    <t>“两客一危”车辆未上线明细表</t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</si>
  <si>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</si>
  <si>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市</t>
    </r>
    <r>
      <rPr>
        <sz val="10"/>
        <rFont val="Times New Roman"/>
        <charset val="134"/>
      </rPr>
      <t>(</t>
    </r>
    <r>
      <rPr>
        <sz val="10"/>
        <rFont val="黑体"/>
        <charset val="134"/>
      </rPr>
      <t>州</t>
    </r>
    <r>
      <rPr>
        <sz val="10"/>
        <rFont val="Times New Roman"/>
        <charset val="134"/>
      </rPr>
      <t>)</t>
    </r>
  </si>
  <si>
    <r>
      <rPr>
        <sz val="10"/>
        <rFont val="黑体"/>
        <charset val="134"/>
      </rPr>
      <t>车牌号</t>
    </r>
  </si>
  <si>
    <r>
      <rPr>
        <sz val="10"/>
        <rFont val="黑体"/>
        <charset val="134"/>
      </rPr>
      <t>车牌颜色</t>
    </r>
  </si>
  <si>
    <r>
      <rPr>
        <sz val="10"/>
        <rFont val="黑体"/>
        <charset val="134"/>
      </rPr>
      <t>企业名称</t>
    </r>
  </si>
  <si>
    <r>
      <rPr>
        <sz val="10"/>
        <rFont val="黑体"/>
        <charset val="134"/>
      </rPr>
      <t>车辆类型</t>
    </r>
  </si>
  <si>
    <r>
      <rPr>
        <sz val="10"/>
        <rFont val="黑体"/>
        <charset val="134"/>
      </rPr>
      <t>接入平台</t>
    </r>
  </si>
  <si>
    <t>GPS最后一次定位</t>
  </si>
  <si>
    <t>川AGL657</t>
  </si>
  <si>
    <t>黄色</t>
  </si>
  <si>
    <t>成都帮赢物流有限公司</t>
  </si>
  <si>
    <t>危险品货运</t>
  </si>
  <si>
    <t>网阔企业平台</t>
  </si>
  <si>
    <t>2024-10-18 08:20:00</t>
  </si>
  <si>
    <t>川AGD689</t>
  </si>
  <si>
    <t>2024-09-19 12:22:30</t>
  </si>
  <si>
    <t>川AEX510</t>
  </si>
  <si>
    <t>成都畅达包车客运有限责任公司</t>
  </si>
  <si>
    <t>2024-03-22 10:40:38</t>
  </si>
  <si>
    <t>川AS9196</t>
  </si>
  <si>
    <t>成都创意压缩天然气有限公司</t>
  </si>
  <si>
    <t>2024-09-16 17:15:00</t>
  </si>
  <si>
    <t>川AJ1385</t>
  </si>
  <si>
    <t>成都富临长运集团有限公司</t>
  </si>
  <si>
    <t>兆益卫星定位监控系统</t>
  </si>
  <si>
    <t>2024-10-03 17:06:39</t>
  </si>
  <si>
    <t>川AP8338</t>
  </si>
  <si>
    <t>2024-11-25 18:25:03</t>
  </si>
  <si>
    <t>川AHW961</t>
  </si>
  <si>
    <t>成都富临长运集团有限公司都江堰分公司</t>
  </si>
  <si>
    <t>2024-10-14 08:33:40</t>
  </si>
  <si>
    <t>川AW2801</t>
  </si>
  <si>
    <t>成都红安物流有限责任公司</t>
  </si>
  <si>
    <t>正道航道路运输车辆卫星定位平台</t>
  </si>
  <si>
    <t>2024-10-06 15:14:55</t>
  </si>
  <si>
    <t>川AN7513</t>
  </si>
  <si>
    <t>成都灰狗运业(集团)有限公司</t>
  </si>
  <si>
    <t>2024-10-28 13:27:21</t>
  </si>
  <si>
    <t>川A2EC74</t>
  </si>
  <si>
    <t>蓝色</t>
  </si>
  <si>
    <t>成都锦运旅游汽车客运有限公司</t>
  </si>
  <si>
    <t>2024-10-25 05:59:31</t>
  </si>
  <si>
    <t>川AT3816</t>
  </si>
  <si>
    <t>成都三秦运业有限公司</t>
  </si>
  <si>
    <t>2024-10-23 09:18:34</t>
  </si>
  <si>
    <t>川AT3783</t>
  </si>
  <si>
    <t>2024-10-19 22:52:26</t>
  </si>
  <si>
    <t>川GF4J85</t>
  </si>
  <si>
    <t>成都市汽车运输(集团)公司</t>
  </si>
  <si>
    <t>2024-05-12 19:19:54</t>
  </si>
  <si>
    <t>川AY7937</t>
  </si>
  <si>
    <t>2024-07-20 13:15:21</t>
  </si>
  <si>
    <t>川AM6728</t>
  </si>
  <si>
    <t>2024-10-09 10:58:14</t>
  </si>
  <si>
    <t>川AY6697</t>
  </si>
  <si>
    <t>四川马道物流有限公司</t>
  </si>
  <si>
    <t>2023-07-06 21:47:06</t>
  </si>
  <si>
    <t>川AL8893</t>
  </si>
  <si>
    <t>四川省成兴运业有限公司</t>
  </si>
  <si>
    <t>2024-10-28 20:31:20</t>
  </si>
  <si>
    <t>川AW0386</t>
  </si>
  <si>
    <t>四川省玖昌物流有限公司</t>
  </si>
  <si>
    <t>众易通道路运输车辆监控系统</t>
  </si>
  <si>
    <t>2024-10-23 09:45:03</t>
  </si>
  <si>
    <t>川AS6132</t>
  </si>
  <si>
    <t>2024-10-29 14:09:07</t>
  </si>
  <si>
    <t>川AN2K10</t>
  </si>
  <si>
    <t>四川省汽车运输成都公司</t>
  </si>
  <si>
    <t>2024-10-20 18:59:29</t>
  </si>
  <si>
    <t>川AQ1685</t>
  </si>
  <si>
    <t>2024-10-30 10:40:00</t>
  </si>
  <si>
    <t>川AB93580</t>
  </si>
  <si>
    <t>渐变绿</t>
  </si>
  <si>
    <t>2024-10-31 11:37:08</t>
  </si>
  <si>
    <t>川ADC3415</t>
  </si>
  <si>
    <t>千里眼智能调度监控系统</t>
  </si>
  <si>
    <t>2024-10-09 09:34:07</t>
  </si>
  <si>
    <t>川ADC6931</t>
  </si>
  <si>
    <t>2024-10-09 09:36:12</t>
  </si>
  <si>
    <t>川ADD2799</t>
  </si>
  <si>
    <t>2024-10-09 09:56:06</t>
  </si>
  <si>
    <t>川ADJ1063</t>
  </si>
  <si>
    <t>2024-10-09 10:04:54</t>
  </si>
  <si>
    <t>川AJJ030</t>
  </si>
  <si>
    <t>中国石油昆仑物流有限公司四川石化分公司</t>
  </si>
  <si>
    <t>中石油企业平台</t>
  </si>
  <si>
    <t>2024-11-26 21:11:01</t>
  </si>
  <si>
    <t>川AJJ783</t>
  </si>
  <si>
    <t>2024-11-26 21:01:55</t>
  </si>
  <si>
    <t>川AR7669</t>
  </si>
  <si>
    <t>2024-09-14 13:58:01</t>
  </si>
  <si>
    <t>川B72164</t>
  </si>
  <si>
    <t>绵阳川运物流有限公司</t>
  </si>
  <si>
    <t>中卫北斗云信息服务平台</t>
  </si>
  <si>
    <t>2024-09-18 11:12:22</t>
  </si>
  <si>
    <t>川B52938</t>
  </si>
  <si>
    <t>绵阳市坤马运业有限公司</t>
  </si>
  <si>
    <t>四川中交兴路运营平台</t>
  </si>
  <si>
    <t>2024-10-25 19:11:59</t>
  </si>
  <si>
    <t>川B82145</t>
  </si>
  <si>
    <t>绵阳市通力汽车运输有限公司江油公司</t>
  </si>
  <si>
    <t>2024-10-30 10:24:23</t>
  </si>
  <si>
    <t>川B68635</t>
  </si>
  <si>
    <t>绵阳蜀运科技有限公司</t>
  </si>
  <si>
    <t>2024-09-19 11:38:28</t>
  </si>
  <si>
    <t>川B67695</t>
  </si>
  <si>
    <t>2024-09-12 14:40:58</t>
  </si>
  <si>
    <t>川B83619</t>
  </si>
  <si>
    <t>2024-07-02 11:24:35</t>
  </si>
  <si>
    <t>川B78975</t>
  </si>
  <si>
    <t>平武县恒燃物流有限责任公司</t>
  </si>
  <si>
    <t>2024-09-26 19:01:18</t>
  </si>
  <si>
    <t>川B53905</t>
  </si>
  <si>
    <t>四川洪捷运输有限公司</t>
  </si>
  <si>
    <t>2024-09-12 16:44:26</t>
  </si>
  <si>
    <t>川B74672</t>
  </si>
  <si>
    <t>2024-08-08 14:32:07</t>
  </si>
  <si>
    <t>川B74595</t>
  </si>
  <si>
    <t>四川顺驰物流有限公司</t>
  </si>
  <si>
    <t>进亿北斗智能定位云平台</t>
  </si>
  <si>
    <t>2024-10-28 08:36:00</t>
  </si>
  <si>
    <t>川E49232</t>
  </si>
  <si>
    <t>泸县泸苑物流有限公司</t>
  </si>
  <si>
    <t>四川东星北斗云位置信息服务平台</t>
  </si>
  <si>
    <t>2024-08-23 12:51:30</t>
  </si>
  <si>
    <t>川E55897</t>
  </si>
  <si>
    <t>泸州市七星运业有限公司</t>
  </si>
  <si>
    <t>2024-10-17 13:40:27</t>
  </si>
  <si>
    <t>川E65916</t>
  </si>
  <si>
    <t>2024-10-30 14:38:04</t>
  </si>
  <si>
    <t>川E69569</t>
  </si>
  <si>
    <t>泸州迎瑞物流有限公司</t>
  </si>
  <si>
    <t>2023-12-09 09:27:00</t>
  </si>
  <si>
    <t>川E52770</t>
  </si>
  <si>
    <t>四川泸州腾飞运业有限公司</t>
  </si>
  <si>
    <t>2024-10-28 08:28:49</t>
  </si>
  <si>
    <t>川E47643</t>
  </si>
  <si>
    <t>四川泸州现代运业集团有限公司</t>
  </si>
  <si>
    <t>2024-06-28 12:48:05</t>
  </si>
  <si>
    <t>川F75660</t>
  </si>
  <si>
    <t>什邡市人和车业有限公司</t>
  </si>
  <si>
    <t>中科北斗车联网服务平台</t>
  </si>
  <si>
    <t>2024-09-30 11:48:57</t>
  </si>
  <si>
    <t>川F90676</t>
  </si>
  <si>
    <t>四川诚悦运业有限公司</t>
  </si>
  <si>
    <t>科泰道路运输车辆卫星定位系统</t>
  </si>
  <si>
    <t>2024-09-28 08:41:04</t>
  </si>
  <si>
    <t>川F23GJ5</t>
  </si>
  <si>
    <t>四川省德阳市德威运业有限公司</t>
  </si>
  <si>
    <t>2024-09-10 14:48:47</t>
  </si>
  <si>
    <t>川J2L930</t>
  </si>
  <si>
    <t>遂宁富临运业有限公司安居分公司</t>
  </si>
  <si>
    <t>2024-09-30 17:12:25</t>
  </si>
  <si>
    <t>川JD1750</t>
  </si>
  <si>
    <t>遂宁富临运业有限公司大英分公司</t>
  </si>
  <si>
    <t>2024-09-10 14:46:38</t>
  </si>
  <si>
    <t>川J51573</t>
  </si>
  <si>
    <t>遂宁市佳安运输有限公司</t>
  </si>
  <si>
    <t>2024-10-18 20:15:50</t>
  </si>
  <si>
    <t>川J53867</t>
  </si>
  <si>
    <t>2024-10-29 16:15:14</t>
  </si>
  <si>
    <t>川J67210</t>
  </si>
  <si>
    <t>2024-12-02 09:55:45</t>
  </si>
  <si>
    <t>川J6271L</t>
  </si>
  <si>
    <t>2024-10-28 22:15:15</t>
  </si>
  <si>
    <t>川JGX610</t>
  </si>
  <si>
    <t>遂宁市天立宏物资有限公司</t>
  </si>
  <si>
    <t>-</t>
  </si>
  <si>
    <t>川K80253</t>
  </si>
  <si>
    <t>内江市渝丰物流有限公司</t>
  </si>
  <si>
    <t>内江乘风智能道路运输监控平台</t>
  </si>
  <si>
    <t>2024-08-29 12:57:07</t>
  </si>
  <si>
    <t>川K50019</t>
  </si>
  <si>
    <t>内江市运泰运业有限责任公司</t>
  </si>
  <si>
    <t>川KNV556</t>
  </si>
  <si>
    <t>2024-10-10 14:34:02</t>
  </si>
  <si>
    <t>川K76672</t>
  </si>
  <si>
    <t>内江熙泰运业有限公司</t>
  </si>
  <si>
    <t>2024-10-31 14:44:02</t>
  </si>
  <si>
    <t>川L66016</t>
  </si>
  <si>
    <t>峨眉山旅业发展有限公司客运分公司</t>
  </si>
  <si>
    <t>2024-12-02 15:18:03</t>
  </si>
  <si>
    <t>川LA5739</t>
  </si>
  <si>
    <t>乐山市福翔运输有限责任公司</t>
  </si>
  <si>
    <t>乐山北斗卫星车联网服务平台</t>
  </si>
  <si>
    <t>2024-10-25 09:36:44</t>
  </si>
  <si>
    <t>川L70072</t>
  </si>
  <si>
    <t>四川省乐山汽车运输有限公司马边分公司</t>
  </si>
  <si>
    <t>2024-09-21 10:34:07</t>
  </si>
  <si>
    <t>川L37911</t>
  </si>
  <si>
    <t>四川省阳光运业有限公司乐山旅游客运分公司</t>
  </si>
  <si>
    <t>2024-06-11 10:19:00</t>
  </si>
  <si>
    <t>川L68758</t>
  </si>
  <si>
    <t>2024-09-13 06:24:07</t>
  </si>
  <si>
    <t>川M28419</t>
  </si>
  <si>
    <t>安岳县通达运业有限责任公司</t>
  </si>
  <si>
    <t>2024-08-26 09:11:50</t>
  </si>
  <si>
    <t>川M35970</t>
  </si>
  <si>
    <t>乐至县广通运输有限公司</t>
  </si>
  <si>
    <t>2024-10-10 00:56:26</t>
  </si>
  <si>
    <t>川M22275</t>
  </si>
  <si>
    <t>四川省安岳中星运业有限公司</t>
  </si>
  <si>
    <t>超长客运</t>
  </si>
  <si>
    <t>2024-10-03 03:50:00</t>
  </si>
  <si>
    <t>川R50728</t>
  </si>
  <si>
    <t>四川南充汽车运输(集团)有限公司仪陇分公司(汽车88队)</t>
  </si>
  <si>
    <t>2024-10-14 13:59:27</t>
  </si>
  <si>
    <t>川R53102</t>
  </si>
  <si>
    <t>2024-10-10 17:10:29</t>
  </si>
  <si>
    <t>川S79308</t>
  </si>
  <si>
    <t>达州市吉隆运输服务有限公司</t>
  </si>
  <si>
    <t>楷瑞信息车辆监控服务平台</t>
  </si>
  <si>
    <t>2023-12-15 09:42:26</t>
  </si>
  <si>
    <t>川T22367</t>
  </si>
  <si>
    <t>雅安峡口自然生态旅游运业有限公司</t>
  </si>
  <si>
    <t>2024-05-14 14:38:54</t>
  </si>
  <si>
    <t>川T25981</t>
  </si>
  <si>
    <t>中国石油昆仑物流有限公司四川西康分公司</t>
  </si>
  <si>
    <t>2024-10-31 09:41:33</t>
  </si>
  <si>
    <t>阿坝藏族羌族自治州</t>
  </si>
  <si>
    <t>川U39636</t>
  </si>
  <si>
    <t>阿坝九寨黄龙运业集团有限责任公司</t>
  </si>
  <si>
    <t>2024-08-27 11:46:37</t>
  </si>
  <si>
    <t>川UA7689</t>
  </si>
  <si>
    <t>2024-10-30 16:00:48</t>
  </si>
  <si>
    <t>川UV7787</t>
  </si>
  <si>
    <t>2024-10-29 16:59:57</t>
  </si>
  <si>
    <t>川U53898</t>
  </si>
  <si>
    <t>2024-10-31 12:10:59</t>
  </si>
  <si>
    <t>川U37788</t>
  </si>
  <si>
    <t>阿坝州岷江运业有限责任公司</t>
  </si>
  <si>
    <t>2024-10-25 15:42:30</t>
  </si>
  <si>
    <t>川U60097</t>
  </si>
  <si>
    <t>2024-10-25 13:41:30</t>
  </si>
  <si>
    <t>川U39779</t>
  </si>
  <si>
    <t>2024-09-25 16:15:56</t>
  </si>
  <si>
    <t>川UQ9259</t>
  </si>
  <si>
    <t>2024-10-31 09:18:37</t>
  </si>
  <si>
    <t>川UV1750</t>
  </si>
  <si>
    <t>四川晶犇运业有限责任公司</t>
  </si>
  <si>
    <t>2024-09-05 12:12:59</t>
  </si>
  <si>
    <t>甘孜藏族自治州</t>
  </si>
  <si>
    <t>川V17059</t>
  </si>
  <si>
    <t>甘孜州康定新川藏运业集团有限公司</t>
  </si>
  <si>
    <t>2024-10-23 15:26:04</t>
  </si>
  <si>
    <t>川V17901</t>
  </si>
  <si>
    <t>2024-10-05 14:22:20</t>
  </si>
  <si>
    <t>川VU6609</t>
  </si>
  <si>
    <t>2024-09-21 17:33:42</t>
  </si>
  <si>
    <t>川VD6128</t>
  </si>
  <si>
    <t>2024-10-23 16:26:09</t>
  </si>
  <si>
    <t>川VG2003</t>
  </si>
  <si>
    <t>甘孜州康定新川藏运业集团有限公司白玉汽车站</t>
  </si>
  <si>
    <t>2024-10-23 19:33:05</t>
  </si>
  <si>
    <t>川VT9129</t>
  </si>
  <si>
    <t>甘孜州康定新川藏运业集团有限公司九龙分公司</t>
  </si>
  <si>
    <t>川XG610K</t>
  </si>
  <si>
    <t>邻水县银烽运输有限责任公司</t>
  </si>
  <si>
    <t>2024-10-13 16:13:34</t>
  </si>
  <si>
    <t>川X67538</t>
  </si>
  <si>
    <t>四川广安宁祥运业(集团)有限公司广安二分公司</t>
  </si>
  <si>
    <t>2024-10-23 17:12:19</t>
  </si>
  <si>
    <t>川Y020M3</t>
  </si>
  <si>
    <t>巴中市鑫运客货汽车运输有限公司</t>
  </si>
  <si>
    <t>星辰北斗智能定位云平台</t>
  </si>
  <si>
    <t>2024-10-08 17:56:30</t>
  </si>
  <si>
    <t>川Y165P3</t>
  </si>
  <si>
    <t>南江县豪安客货运输有限责任公司</t>
  </si>
  <si>
    <t>2024-10-19 22:48:30</t>
  </si>
  <si>
    <t>川Y46J38</t>
  </si>
  <si>
    <t>通江县利民汽车运输有限责任公司</t>
  </si>
  <si>
    <t>四川星卫车辆防控系统</t>
  </si>
  <si>
    <t>2024-10-23 09:04:36</t>
  </si>
  <si>
    <t>川Y623D9</t>
  </si>
  <si>
    <t>2024-10-13 18:17:08</t>
  </si>
  <si>
    <t>川ZE3567</t>
  </si>
  <si>
    <t>眉山兴顺汽车运输有限公司</t>
  </si>
  <si>
    <t>交通邦系统</t>
  </si>
  <si>
    <t>2024-10-22 09:21:27</t>
  </si>
  <si>
    <t>川ZZS895</t>
  </si>
  <si>
    <t>2024-09-11 09:32:22</t>
  </si>
  <si>
    <t>川Z2LH71</t>
  </si>
  <si>
    <t>川Z61157</t>
  </si>
  <si>
    <t>2024-10-11 13:20:52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</si>
  <si>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8</t>
    </r>
  </si>
  <si>
    <t>“两客一危”车辆连续两个月未上线明细表</t>
  </si>
  <si>
    <t>车牌号</t>
  </si>
  <si>
    <t>车牌颜色</t>
  </si>
  <si>
    <t>企业名称</t>
  </si>
  <si>
    <t>车辆类型</t>
  </si>
  <si>
    <t>接入平台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</si>
  <si>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9</t>
    </r>
  </si>
  <si>
    <r>
      <rPr>
        <sz val="16"/>
        <rFont val="方正小标宋_GBK"/>
        <charset val="134"/>
      </rPr>
      <t>“两客一危”车辆轨迹完整率低于</t>
    </r>
    <r>
      <rPr>
        <sz val="16"/>
        <rFont val="Times New Roman"/>
        <charset val="134"/>
      </rPr>
      <t>80%</t>
    </r>
    <r>
      <rPr>
        <sz val="16"/>
        <rFont val="方正小标宋_GBK"/>
        <charset val="134"/>
      </rPr>
      <t>明细表</t>
    </r>
  </si>
  <si>
    <r>
      <rPr>
        <sz val="10"/>
        <rFont val="黑体"/>
        <charset val="134"/>
      </rPr>
      <t>轨迹完整里程（千米）</t>
    </r>
  </si>
  <si>
    <r>
      <rPr>
        <sz val="10"/>
        <rFont val="黑体"/>
        <charset val="134"/>
      </rPr>
      <t>总里程（千米）</t>
    </r>
  </si>
  <si>
    <r>
      <rPr>
        <sz val="10"/>
        <rFont val="黑体"/>
        <charset val="134"/>
      </rPr>
      <t>轨迹完整率</t>
    </r>
  </si>
  <si>
    <t>备注</t>
  </si>
  <si>
    <t>成都佰世特物流有限公司</t>
  </si>
  <si>
    <t>川AFA285</t>
  </si>
  <si>
    <t>危货</t>
  </si>
  <si>
    <t>连续2月完整率低于80%</t>
  </si>
  <si>
    <t>川AFA913</t>
  </si>
  <si>
    <t>川ABW137</t>
  </si>
  <si>
    <t>川AEN259</t>
  </si>
  <si>
    <t>川AH8138</t>
  </si>
  <si>
    <t>川AH8083</t>
  </si>
  <si>
    <t>川AFS253</t>
  </si>
  <si>
    <t>川AEH589</t>
  </si>
  <si>
    <t>川AH8308</t>
  </si>
  <si>
    <t>川AEN626</t>
  </si>
  <si>
    <t>川G1DH78</t>
  </si>
  <si>
    <t>川AEN123</t>
  </si>
  <si>
    <t>川AGB073</t>
  </si>
  <si>
    <t>川AEM591</t>
  </si>
  <si>
    <t>川AH8010</t>
  </si>
  <si>
    <t>川AH8283</t>
  </si>
  <si>
    <t>川G6F333</t>
  </si>
  <si>
    <t>成都市远顺达物流有限公司</t>
  </si>
  <si>
    <t>川AY7773</t>
  </si>
  <si>
    <t>成都亿安悦成运业有限公司</t>
  </si>
  <si>
    <t>川GRD389</t>
  </si>
  <si>
    <t>四川三树银城北斗卫星定位监控平台</t>
  </si>
  <si>
    <t>川AJJ765</t>
  </si>
  <si>
    <t>诺德远储运（成都）有限公司</t>
  </si>
  <si>
    <t>川AEH975</t>
  </si>
  <si>
    <t>彭州亿安通商贸有限公司</t>
  </si>
  <si>
    <t>川AHW232</t>
  </si>
  <si>
    <t>邛崃市金潮运业有限公司</t>
  </si>
  <si>
    <t>川AAF689</t>
  </si>
  <si>
    <t>四川冠力气体科技股份有限公司</t>
  </si>
  <si>
    <t>川ACS630</t>
  </si>
  <si>
    <t>四川路凯物流有限公司</t>
  </si>
  <si>
    <t>川A6Y745</t>
  </si>
  <si>
    <t>川GHK592</t>
  </si>
  <si>
    <t>中国石油昆仑物流有限公司四川分公司</t>
  </si>
  <si>
    <t>川AGQ573</t>
  </si>
  <si>
    <t>川AJC326</t>
  </si>
  <si>
    <t>绵阳市通力汽车运输有限公司安州区分公司</t>
  </si>
  <si>
    <t>川B126RU</t>
  </si>
  <si>
    <t>绵阳市通力汽车运输有限公司绵阳分公司</t>
  </si>
  <si>
    <t>川B69362</t>
  </si>
  <si>
    <t>川B42828</t>
  </si>
  <si>
    <t>绵阳圆融道路运输有限公司</t>
  </si>
  <si>
    <t>川B737ZS</t>
  </si>
  <si>
    <t>四川富临运业集团股份有限公司绵阳分公司</t>
  </si>
  <si>
    <t>川B83584</t>
  </si>
  <si>
    <t>四川省科学城九龙运业有限公司</t>
  </si>
  <si>
    <t>川B68009</t>
  </si>
  <si>
    <t>雅化集团绵阳运输有限公司</t>
  </si>
  <si>
    <t>川B87542</t>
  </si>
  <si>
    <t>米易县顺达运业有限公司</t>
  </si>
  <si>
    <t>川D76205</t>
  </si>
  <si>
    <t>攀枝花市骏驾运输有限公司</t>
  </si>
  <si>
    <t>川DKN118</t>
  </si>
  <si>
    <t>泸州交投集团汽车服务有限公司</t>
  </si>
  <si>
    <t>川E77290</t>
  </si>
  <si>
    <t>川E77478</t>
  </si>
  <si>
    <t>川E63852</t>
  </si>
  <si>
    <t>川E77400</t>
  </si>
  <si>
    <t>泸州市春秋旅游汽车运输有限公司</t>
  </si>
  <si>
    <t>川E78241</t>
  </si>
  <si>
    <t>泸州新时代运业有限公司</t>
  </si>
  <si>
    <t>川E48928</t>
  </si>
  <si>
    <t>德阳快捷平顺汽车租赁有限公司</t>
  </si>
  <si>
    <t>川F32SV2</t>
  </si>
  <si>
    <t>德阳市运鸿物流有限公司</t>
  </si>
  <si>
    <t>川F2E9T0</t>
  </si>
  <si>
    <t>广汉市久泰运输有限公司</t>
  </si>
  <si>
    <t>川F78530</t>
  </si>
  <si>
    <t>绵竹市永发运业有限责任公司</t>
  </si>
  <si>
    <t>川FE0365</t>
  </si>
  <si>
    <t>四川省什邡交通运输集团公司</t>
  </si>
  <si>
    <t>川F6F6N1</t>
  </si>
  <si>
    <t>中江县交运运输集团有限公司</t>
  </si>
  <si>
    <t>川F84001</t>
  </si>
  <si>
    <t>四川广运集团股份有限公司广元分公司</t>
  </si>
  <si>
    <t>川H22433</t>
  </si>
  <si>
    <t>世畅纬佳车辆监控平台</t>
  </si>
  <si>
    <t>川H22373</t>
  </si>
  <si>
    <t>四川广运集团旅游运输有限公司</t>
  </si>
  <si>
    <t>川H14946</t>
  </si>
  <si>
    <t>四川盛祥运输有限公司</t>
  </si>
  <si>
    <t>川H39890</t>
  </si>
  <si>
    <t>路行通智慧交通云平台</t>
  </si>
  <si>
    <t>四川富临运业集团蓬溪运输有限公司</t>
  </si>
  <si>
    <t>川J9711M</t>
  </si>
  <si>
    <t>川J6198X</t>
  </si>
  <si>
    <t>川J6320V</t>
  </si>
  <si>
    <t>川J66250</t>
  </si>
  <si>
    <t>川J60271</t>
  </si>
  <si>
    <t>川J6D320</t>
  </si>
  <si>
    <t>川J6273H</t>
  </si>
  <si>
    <t>隆昌八达城乡公共交通有限公司</t>
  </si>
  <si>
    <t>川KRY317</t>
  </si>
  <si>
    <t>四川安速鑫危险货物运输有限公司</t>
  </si>
  <si>
    <t>川KK0873</t>
  </si>
  <si>
    <t>四川隆昌神驹运业有限公司</t>
  </si>
  <si>
    <t>川K69100</t>
  </si>
  <si>
    <t>川L66006</t>
  </si>
  <si>
    <t>乐山市激进物流有限责任公司</t>
  </si>
  <si>
    <t>川LB5369</t>
  </si>
  <si>
    <t>川M33388</t>
  </si>
  <si>
    <t>资阳市恒达运业(集团)有限公司</t>
  </si>
  <si>
    <t>川MNV296</t>
  </si>
  <si>
    <t>四川宜宾戎通运输有限公司陆陆分公司</t>
  </si>
  <si>
    <t>川Q66869</t>
  </si>
  <si>
    <t>四川宜宾长锋公路运输有限公司江安分公司</t>
  </si>
  <si>
    <t>川Q050FU</t>
  </si>
  <si>
    <t>川QD04448</t>
  </si>
  <si>
    <t>四川宜宾直运汽车运输有限公司</t>
  </si>
  <si>
    <t>川Q933X9</t>
  </si>
  <si>
    <t>南充市通发运业有限公司</t>
  </si>
  <si>
    <t>川R76953</t>
  </si>
  <si>
    <t>眉山华安卫星定位安全服务运营平台</t>
  </si>
  <si>
    <t>四川南充当代运业(集团)有限公司仪陇交通分公司</t>
  </si>
  <si>
    <t>川R63861</t>
  </si>
  <si>
    <t>四川南充汽车运输(集团)有限公司高坪分公司(汽车83队)</t>
  </si>
  <si>
    <t>川R74791</t>
  </si>
  <si>
    <t>京盛源车联网北斗服务平台</t>
  </si>
  <si>
    <t>中国石油集团东方地球物理勘探有限责任公司西南物探分公司</t>
  </si>
  <si>
    <t>川R85801</t>
  </si>
  <si>
    <t>川R96772</t>
  </si>
  <si>
    <t>达州宝利源运输有限公司</t>
  </si>
  <si>
    <t>川S661L7</t>
  </si>
  <si>
    <t>四川宏宸运输有限公司</t>
  </si>
  <si>
    <t>川S82277</t>
  </si>
  <si>
    <t>四川交运达运集团有限责任公司汽车166队</t>
  </si>
  <si>
    <t>川SB307K</t>
  </si>
  <si>
    <t>骏驰监控技术智能化系统</t>
  </si>
  <si>
    <t>四川省黎明汽车运输集团有限公司</t>
  </si>
  <si>
    <t>川S75028</t>
  </si>
  <si>
    <t>四川蜀通运业有限责任公司</t>
  </si>
  <si>
    <t>川TKE188</t>
  </si>
  <si>
    <t>川TJV196</t>
  </si>
  <si>
    <t>川TTG383</t>
  </si>
  <si>
    <t>川TR7102</t>
  </si>
  <si>
    <t>川TKH330</t>
  </si>
  <si>
    <t>川TTK100</t>
  </si>
  <si>
    <t>川TSB296</t>
  </si>
  <si>
    <t>川TSA128</t>
  </si>
  <si>
    <t>四川蜀通运业有限责任公司汉源分公司</t>
  </si>
  <si>
    <t>川TUG679</t>
  </si>
  <si>
    <t>川TSB607</t>
  </si>
  <si>
    <t>四川蜀通运业有限责任公司石棉分公司</t>
  </si>
  <si>
    <t>川TTF633</t>
  </si>
  <si>
    <t>川TTD852</t>
  </si>
  <si>
    <t>雅安三和汽车运输有限责任公司</t>
  </si>
  <si>
    <t>川T29326</t>
  </si>
  <si>
    <t>雅安市永安达运输有限责任公司</t>
  </si>
  <si>
    <t>川T31398</t>
  </si>
  <si>
    <t>雅安市众程运业发展有限公司</t>
  </si>
  <si>
    <t>川TYU658</t>
  </si>
  <si>
    <t>川TTJ861</t>
  </si>
  <si>
    <t>川U63777</t>
  </si>
  <si>
    <t>川UA1582</t>
  </si>
  <si>
    <t>川U33339</t>
  </si>
  <si>
    <t>川U68859</t>
  </si>
  <si>
    <t>川UA8610</t>
  </si>
  <si>
    <t>川U37168</t>
  </si>
  <si>
    <t>川UFK787</t>
  </si>
  <si>
    <t>川UEK150</t>
  </si>
  <si>
    <t>川UA3006</t>
  </si>
  <si>
    <t>川U61127</t>
  </si>
  <si>
    <t>川UCU252</t>
  </si>
  <si>
    <t>川UA2586</t>
  </si>
  <si>
    <t>川U00548</t>
  </si>
  <si>
    <t>川UD873D</t>
  </si>
  <si>
    <t>川U20152</t>
  </si>
  <si>
    <t>理县毕棚沟旅游开发有限公司</t>
  </si>
  <si>
    <t>川U35531</t>
  </si>
  <si>
    <t>四川翔云运业有限责任公司</t>
  </si>
  <si>
    <t>川UD170D</t>
  </si>
  <si>
    <t>川U0108F</t>
  </si>
  <si>
    <t>川UQ085Q</t>
  </si>
  <si>
    <t>川UU006U</t>
  </si>
  <si>
    <t>川UDJ886</t>
  </si>
  <si>
    <t>川U69739</t>
  </si>
  <si>
    <t>川U0386F</t>
  </si>
  <si>
    <t>川U6060F</t>
  </si>
  <si>
    <t>四川友安运业有限责任公司</t>
  </si>
  <si>
    <t>川UA9458</t>
  </si>
  <si>
    <t>汶川久兴运业有限责任公司</t>
  </si>
  <si>
    <t>川UEH185</t>
  </si>
  <si>
    <t>川VP6079</t>
  </si>
  <si>
    <t>川VZ9620</t>
  </si>
  <si>
    <t>川VG8131</t>
  </si>
  <si>
    <t>川VF7027</t>
  </si>
  <si>
    <t>川VS3666</t>
  </si>
  <si>
    <t>川VF3986</t>
  </si>
  <si>
    <t>川VA1307</t>
  </si>
  <si>
    <t>川VR7767</t>
  </si>
  <si>
    <t>川VB0665</t>
  </si>
  <si>
    <t>川VF6717</t>
  </si>
  <si>
    <t>川VS9197</t>
  </si>
  <si>
    <t>川VN7916</t>
  </si>
  <si>
    <t>川VH7510</t>
  </si>
  <si>
    <t>川V16813</t>
  </si>
  <si>
    <t>川VW2189</t>
  </si>
  <si>
    <t>川VZ7201</t>
  </si>
  <si>
    <t>川VT9582</t>
  </si>
  <si>
    <t>川VF3269</t>
  </si>
  <si>
    <t>川VT8619</t>
  </si>
  <si>
    <t>川V85892</t>
  </si>
  <si>
    <t>川VR6888</t>
  </si>
  <si>
    <t>川V58092</t>
  </si>
  <si>
    <t>甘孜州康定新川藏运业集团有限责任公司甘孜汽车站</t>
  </si>
  <si>
    <t>川VB0215</t>
  </si>
  <si>
    <t>甘孜州康通物流有限责任公司</t>
  </si>
  <si>
    <t>川V93800</t>
  </si>
  <si>
    <t>甘孜州香格里拉旅游运输有限责任公司</t>
  </si>
  <si>
    <t>川V20850</t>
  </si>
  <si>
    <t>康定市宏顺运业有限责任公司</t>
  </si>
  <si>
    <t>川V82795</t>
  </si>
  <si>
    <t>四川甘孜雅克运业有限责任公司</t>
  </si>
  <si>
    <t>川VS9079</t>
  </si>
  <si>
    <t>凉山吉运通运输有限责任公司</t>
  </si>
  <si>
    <t>川WZR651</t>
  </si>
  <si>
    <t>冕宁县汽车客运有限责任公司</t>
  </si>
  <si>
    <t>川W85061</t>
  </si>
  <si>
    <t>四川省西昌汽车运输（集团）有限责任公司西昌（旅游）客运分公司</t>
  </si>
  <si>
    <t>川W225EU</t>
  </si>
  <si>
    <t>西昌市鑫渝运输有限责任公司</t>
  </si>
  <si>
    <t>川WB0510</t>
  </si>
  <si>
    <t>川W96573</t>
  </si>
  <si>
    <t>广安川能能源有限公司</t>
  </si>
  <si>
    <t>川XG933D</t>
  </si>
  <si>
    <t>广安宏毅物流有限公司</t>
  </si>
  <si>
    <t>川X77721</t>
  </si>
  <si>
    <t>广安市畅达物流有限公司</t>
  </si>
  <si>
    <t>川XT797D</t>
  </si>
  <si>
    <t>川X67282</t>
  </si>
  <si>
    <t>川XS703S</t>
  </si>
  <si>
    <t>四川广安宁祥运业（集团）有限公司广安一分公司</t>
  </si>
  <si>
    <t>川XV377C</t>
  </si>
  <si>
    <t>四川岳池康顺运业有限公司</t>
  </si>
  <si>
    <t>川X72196</t>
  </si>
  <si>
    <t>巴中万欣运输有限公司</t>
  </si>
  <si>
    <t>川Y24019</t>
  </si>
  <si>
    <t>眉山市鑫达运输有限公司</t>
  </si>
  <si>
    <t>川Z61077</t>
  </si>
  <si>
    <t>川Z55587</t>
  </si>
  <si>
    <t>川Z91973</t>
  </si>
  <si>
    <t>川ZE1696</t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</si>
  <si>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10</t>
    </r>
  </si>
  <si>
    <t>“两客一危”未上线车辆高速通行次数</t>
  </si>
  <si>
    <r>
      <rPr>
        <sz val="10"/>
        <color theme="1"/>
        <rFont val="黑体"/>
        <charset val="134"/>
      </rPr>
      <t>车牌号</t>
    </r>
  </si>
  <si>
    <r>
      <rPr>
        <sz val="10"/>
        <color theme="1"/>
        <rFont val="黑体"/>
        <charset val="134"/>
      </rPr>
      <t>车牌颜色</t>
    </r>
  </si>
  <si>
    <r>
      <rPr>
        <sz val="10"/>
        <color theme="1"/>
        <rFont val="黑体"/>
        <charset val="134"/>
      </rPr>
      <t>通行次数</t>
    </r>
  </si>
  <si>
    <r>
      <rPr>
        <sz val="10"/>
        <color theme="1"/>
        <rFont val="黑体"/>
        <charset val="134"/>
      </rPr>
      <t>附件</t>
    </r>
    <r>
      <rPr>
        <sz val="10"/>
        <color theme="1"/>
        <rFont val="Times New Roman"/>
        <charset val="134"/>
      </rPr>
      <t>11</t>
    </r>
  </si>
  <si>
    <t>“两客一危”车辆未上线且有高速通行明细表</t>
  </si>
  <si>
    <r>
      <rPr>
        <sz val="10"/>
        <color theme="1"/>
        <rFont val="黑体"/>
        <charset val="134"/>
      </rPr>
      <t>序号</t>
    </r>
  </si>
  <si>
    <r>
      <rPr>
        <sz val="10"/>
        <color theme="1"/>
        <rFont val="黑体"/>
        <charset val="134"/>
      </rPr>
      <t>入口收费站名称</t>
    </r>
  </si>
  <si>
    <r>
      <rPr>
        <sz val="10"/>
        <color theme="1"/>
        <rFont val="黑体"/>
        <charset val="134"/>
      </rPr>
      <t>入口时间</t>
    </r>
  </si>
  <si>
    <r>
      <rPr>
        <sz val="10"/>
        <color theme="1"/>
        <rFont val="黑体"/>
        <charset val="134"/>
      </rPr>
      <t>出口收费站名称</t>
    </r>
  </si>
  <si>
    <r>
      <rPr>
        <sz val="10"/>
        <color theme="1"/>
        <rFont val="黑体"/>
        <charset val="134"/>
      </rPr>
      <t>出口时间</t>
    </r>
  </si>
  <si>
    <r>
      <rPr>
        <sz val="10"/>
        <color theme="1"/>
        <rFont val="黑体"/>
        <charset val="134"/>
      </rPr>
      <t>所属服务商</t>
    </r>
  </si>
  <si>
    <t>四川绕东锦城湖站</t>
  </si>
  <si>
    <t>绕东机场</t>
  </si>
  <si>
    <t>机场双流站</t>
  </si>
  <si>
    <t>四川成自泸万安站</t>
  </si>
  <si>
    <t>成南成阿</t>
  </si>
  <si>
    <t>四川成雅双流南站</t>
  </si>
  <si>
    <t>乐雅木城</t>
  </si>
  <si>
    <t>成乐夹江</t>
  </si>
  <si>
    <t>绕西成新蒲</t>
  </si>
  <si>
    <t>四川乐雅木城站</t>
  </si>
  <si>
    <t>成雅双流南</t>
  </si>
  <si>
    <t>四川成乐夹江站</t>
  </si>
  <si>
    <t>四川二绕东五凤站</t>
  </si>
  <si>
    <t>天府支线天府中心</t>
  </si>
  <si>
    <t>成雅双流北</t>
  </si>
  <si>
    <t>四川绕东成仁站</t>
  </si>
  <si>
    <t>绕东成渝</t>
  </si>
  <si>
    <t>都汶都江堰西</t>
  </si>
  <si>
    <t>四川纳黔叙永站</t>
  </si>
  <si>
    <t>隆纳泸县</t>
  </si>
  <si>
    <t>四川达陕普光站</t>
  </si>
  <si>
    <t>达渝达州南</t>
  </si>
  <si>
    <t>四川巴达东岳站</t>
  </si>
  <si>
    <t>达陕普光</t>
  </si>
  <si>
    <t>四川达渝达州南站</t>
  </si>
  <si>
    <t>达渝徐家坝</t>
  </si>
  <si>
    <t>四川成雅成都站</t>
  </si>
  <si>
    <t>泸黄西昌</t>
  </si>
  <si>
    <t>四川二绕东龙泉湖站</t>
  </si>
  <si>
    <t>成绵德阳</t>
  </si>
  <si>
    <t>四川天府机场成都站</t>
  </si>
  <si>
    <t>天府机场T1T2</t>
  </si>
  <si>
    <t>四川成彭成都站</t>
  </si>
  <si>
    <t>成彭彭州</t>
  </si>
  <si>
    <t>四川乐雅峨眉山站</t>
  </si>
  <si>
    <t>成雅成都</t>
  </si>
  <si>
    <t>四川映汶映秀站</t>
  </si>
  <si>
    <t>成灌成都</t>
  </si>
  <si>
    <t>四川天府机场T1T2站</t>
  </si>
  <si>
    <t>天府机场成都</t>
  </si>
  <si>
    <t>四川成绵德阳南站</t>
  </si>
  <si>
    <t>九绵白马</t>
  </si>
  <si>
    <t>四川成灌成都站</t>
  </si>
  <si>
    <t>四川城北成都站</t>
  </si>
  <si>
    <t>成绵德阳南</t>
  </si>
  <si>
    <t>四川九绵木皮站</t>
  </si>
  <si>
    <t>九绵平武</t>
  </si>
  <si>
    <t>四川九绵平武站</t>
  </si>
  <si>
    <t>城北成都</t>
  </si>
  <si>
    <t>四川都汶都江堰西站</t>
  </si>
  <si>
    <t>绕东大件</t>
  </si>
  <si>
    <t>四川绕东大件站</t>
  </si>
  <si>
    <t>成灌郫都</t>
  </si>
  <si>
    <t>四川绵广绵阳站</t>
  </si>
  <si>
    <t>四川九绵青莲站</t>
  </si>
  <si>
    <t>成绵新都北</t>
  </si>
  <si>
    <t>四川九绵白马站</t>
  </si>
  <si>
    <t>绵广绵阳</t>
  </si>
  <si>
    <t>四川成绵新都北站</t>
  </si>
  <si>
    <t>九绵太平</t>
  </si>
  <si>
    <t>四川雅康泸定站</t>
  </si>
  <si>
    <t>成乐眉山</t>
  </si>
</sst>
</file>

<file path=xl/styles.xml><?xml version="1.0" encoding="utf-8"?>
<styleSheet xmlns="http://schemas.openxmlformats.org/spreadsheetml/2006/main">
  <numFmts count="9">
    <numFmt numFmtId="176" formatCode="yyyy/m/d\ h:mm;@"/>
    <numFmt numFmtId="177" formatCode="yyyy/m/d\ h:mm:ss;@"/>
    <numFmt numFmtId="41" formatCode="_ * #,##0_ ;_ * \-#,##0_ ;_ * &quot;-&quot;_ ;_ @_ "/>
    <numFmt numFmtId="178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.00_ "/>
    <numFmt numFmtId="180" formatCode="0_ "/>
    <numFmt numFmtId="44" formatCode="_ &quot;￥&quot;* #,##0.00_ ;_ &quot;￥&quot;* \-#,##0.00_ ;_ &quot;￥&quot;* &quot;-&quot;??_ ;_ @_ "/>
  </numFmts>
  <fonts count="61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sz val="16"/>
      <color theme="1"/>
      <name val="方正小标宋_GBK"/>
      <charset val="134"/>
    </font>
    <font>
      <b/>
      <sz val="16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6"/>
      <name val="方正小标宋_GBK"/>
      <charset val="134"/>
    </font>
    <font>
      <b/>
      <sz val="16"/>
      <name val="Times New Roman"/>
      <charset val="134"/>
    </font>
    <font>
      <sz val="10"/>
      <name val="黑体"/>
      <charset val="134"/>
    </font>
    <font>
      <sz val="11"/>
      <name val="Times New Roman"/>
      <charset val="134"/>
    </font>
    <font>
      <sz val="16"/>
      <name val="方正小标宋简体"/>
      <charset val="134"/>
    </font>
    <font>
      <sz val="11"/>
      <color theme="1"/>
      <name val="等线"/>
      <charset val="134"/>
      <scheme val="minor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1"/>
      <color rgb="FFFF0000"/>
      <name val="Times New Roman"/>
      <charset val="134"/>
    </font>
    <font>
      <sz val="10"/>
      <color rgb="FFFF0000"/>
      <name val="Times New Roman"/>
      <charset val="134"/>
    </font>
    <font>
      <b/>
      <sz val="16"/>
      <color theme="1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1"/>
      <color theme="1"/>
      <name val="方正小标宋_GBK"/>
      <charset val="134"/>
    </font>
    <font>
      <sz val="11"/>
      <color indexed="8"/>
      <name val="宋体"/>
      <charset val="134"/>
    </font>
    <font>
      <sz val="11"/>
      <color rgb="FF9C0006"/>
      <name val="等线"/>
      <charset val="0"/>
      <scheme val="minor"/>
    </font>
    <font>
      <b/>
      <sz val="18"/>
      <color indexed="54"/>
      <name val="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等线"/>
      <charset val="0"/>
      <scheme val="minor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5"/>
      <color indexed="54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indexed="16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等线"/>
      <charset val="0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17"/>
      <name val="宋体"/>
      <charset val="134"/>
    </font>
    <font>
      <sz val="16"/>
      <name val="Times New Roman"/>
      <charset val="134"/>
    </font>
    <font>
      <sz val="16"/>
      <color theme="1"/>
      <name val="方正小标宋_GBK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center"/>
    </xf>
    <xf numFmtId="0" fontId="41" fillId="21" borderId="20" applyNumberFormat="false" applyAlignment="false" applyProtection="false">
      <alignment vertical="center"/>
    </xf>
    <xf numFmtId="0" fontId="41" fillId="21" borderId="20" applyNumberFormat="false" applyAlignment="false" applyProtection="false">
      <alignment vertical="center"/>
    </xf>
    <xf numFmtId="0" fontId="47" fillId="20" borderId="25" applyNumberFormat="false" applyAlignment="false" applyProtection="false">
      <alignment vertical="center"/>
    </xf>
    <xf numFmtId="0" fontId="54" fillId="37" borderId="0" applyNumberFormat="false" applyBorder="false" applyAlignment="false" applyProtection="false">
      <alignment vertical="center"/>
    </xf>
    <xf numFmtId="0" fontId="46" fillId="0" borderId="24" applyNumberFormat="false" applyFill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0" fillId="20" borderId="20" applyNumberFormat="false" applyAlignment="false" applyProtection="false">
      <alignment vertical="center"/>
    </xf>
    <xf numFmtId="0" fontId="40" fillId="20" borderId="20" applyNumberFormat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0" fontId="44" fillId="26" borderId="0" applyNumberFormat="false" applyBorder="false" applyAlignment="false" applyProtection="false">
      <alignment vertical="center"/>
    </xf>
    <xf numFmtId="0" fontId="37" fillId="0" borderId="18" applyNumberFormat="false" applyFill="false" applyAlignment="false" applyProtection="false">
      <alignment vertical="center"/>
    </xf>
    <xf numFmtId="0" fontId="42" fillId="0" borderId="21" applyNumberFormat="false" applyFill="false" applyAlignment="false" applyProtection="false">
      <alignment vertical="center"/>
    </xf>
    <xf numFmtId="0" fontId="47" fillId="20" borderId="25" applyNumberForma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3" fillId="32" borderId="26" applyNumberFormat="false" applyFont="false" applyAlignment="false" applyProtection="false">
      <alignment vertical="center"/>
    </xf>
    <xf numFmtId="0" fontId="32" fillId="0" borderId="27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3" fillId="0" borderId="21" applyNumberFormat="false" applyFill="false" applyAlignment="false" applyProtection="false">
      <alignment vertical="center"/>
    </xf>
    <xf numFmtId="0" fontId="55" fillId="0" borderId="2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32" borderId="26" applyNumberFormat="false" applyFont="false" applyAlignment="false" applyProtection="false">
      <alignment vertical="center"/>
    </xf>
    <xf numFmtId="0" fontId="58" fillId="40" borderId="0" applyNumberFormat="false" applyBorder="false" applyAlignment="false" applyProtection="false">
      <alignment vertical="center"/>
    </xf>
    <xf numFmtId="0" fontId="49" fillId="0" borderId="2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38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50" fillId="0" borderId="28" applyNumberFormat="false" applyFill="false" applyAlignment="false" applyProtection="false">
      <alignment vertical="center"/>
    </xf>
    <xf numFmtId="0" fontId="36" fillId="13" borderId="16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6" fillId="36" borderId="0" applyNumberFormat="false" applyBorder="false" applyAlignment="false" applyProtection="false">
      <alignment vertical="center"/>
    </xf>
    <xf numFmtId="0" fontId="45" fillId="10" borderId="23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6" fillId="34" borderId="0" applyNumberFormat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57" fillId="39" borderId="23" applyNumberFormat="false" applyAlignment="false" applyProtection="false">
      <alignment vertical="center"/>
    </xf>
    <xf numFmtId="0" fontId="33" fillId="10" borderId="15" applyNumberFormat="false" applyAlignment="false" applyProtection="false">
      <alignment vertical="center"/>
    </xf>
    <xf numFmtId="0" fontId="43" fillId="24" borderId="22" applyNumberFormat="false" applyAlignment="false" applyProtection="false">
      <alignment vertical="center"/>
    </xf>
    <xf numFmtId="0" fontId="56" fillId="0" borderId="30" applyNumberFormat="false" applyFill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28" fillId="33" borderId="0" applyNumberFormat="false" applyBorder="false" applyAlignment="false" applyProtection="false">
      <alignment vertical="center"/>
    </xf>
    <xf numFmtId="0" fontId="0" fillId="16" borderId="17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26" fillId="35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8" fillId="8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Continuous" vertical="center"/>
    </xf>
    <xf numFmtId="0" fontId="4" fillId="0" borderId="0" xfId="0" applyFont="true" applyAlignment="true">
      <alignment horizontal="centerContinuous" vertical="center"/>
    </xf>
    <xf numFmtId="0" fontId="2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7" fontId="4" fillId="0" borderId="0" xfId="0" applyNumberFormat="true" applyFont="true" applyAlignment="true">
      <alignment horizontal="centerContinuous" vertical="center"/>
    </xf>
    <xf numFmtId="177" fontId="1" fillId="0" borderId="1" xfId="0" applyNumberFormat="true" applyFont="true" applyBorder="true" applyAlignment="true">
      <alignment horizontal="center" vertical="center"/>
    </xf>
    <xf numFmtId="0" fontId="1" fillId="0" borderId="0" xfId="0" applyFont="true" applyAlignment="true">
      <alignment horizontal="centerContinuous" vertical="center"/>
    </xf>
    <xf numFmtId="0" fontId="4" fillId="0" borderId="0" xfId="0" applyFont="true">
      <alignment vertical="center"/>
    </xf>
    <xf numFmtId="0" fontId="7" fillId="0" borderId="0" xfId="0" applyFont="true" applyAlignment="true">
      <alignment horizontal="center" vertical="center"/>
    </xf>
    <xf numFmtId="0" fontId="7" fillId="0" borderId="0" xfId="0" applyFont="true">
      <alignment vertical="center"/>
    </xf>
    <xf numFmtId="0" fontId="2" fillId="0" borderId="0" xfId="0" applyFont="true">
      <alignment vertical="center"/>
    </xf>
    <xf numFmtId="0" fontId="8" fillId="0" borderId="2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10" fontId="7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9" fillId="0" borderId="0" xfId="0" applyFont="true" applyAlignment="true">
      <alignment horizontal="centerContinuous" vertical="center"/>
    </xf>
    <xf numFmtId="0" fontId="10" fillId="0" borderId="0" xfId="0" applyFont="true" applyAlignment="true">
      <alignment horizontal="centerContinuous" vertical="center"/>
    </xf>
    <xf numFmtId="10" fontId="10" fillId="0" borderId="0" xfId="0" applyNumberFormat="true" applyFont="true" applyAlignment="true">
      <alignment horizontal="centerContinuous" vertical="center"/>
    </xf>
    <xf numFmtId="10" fontId="2" fillId="0" borderId="1" xfId="0" applyNumberFormat="true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10" fontId="1" fillId="0" borderId="1" xfId="0" applyNumberFormat="true" applyFont="true" applyBorder="true" applyAlignment="true">
      <alignment horizontal="center" vertical="center"/>
    </xf>
    <xf numFmtId="176" fontId="7" fillId="0" borderId="0" xfId="0" applyNumberFormat="true" applyFont="true">
      <alignment vertical="center"/>
    </xf>
    <xf numFmtId="0" fontId="9" fillId="0" borderId="3" xfId="0" applyFont="true" applyBorder="true" applyAlignment="true">
      <alignment horizontal="centerContinuous" vertical="center"/>
    </xf>
    <xf numFmtId="0" fontId="10" fillId="0" borderId="3" xfId="0" applyFont="true" applyBorder="true" applyAlignment="true">
      <alignment horizontal="centerContinuous" vertical="center"/>
    </xf>
    <xf numFmtId="0" fontId="11" fillId="0" borderId="2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176" fontId="10" fillId="0" borderId="3" xfId="0" applyNumberFormat="true" applyFont="true" applyBorder="true" applyAlignment="true">
      <alignment horizontal="centerContinuous" vertical="center"/>
    </xf>
    <xf numFmtId="176" fontId="11" fillId="0" borderId="1" xfId="0" applyNumberFormat="true" applyFont="true" applyBorder="true" applyAlignment="true">
      <alignment horizontal="center" vertical="center" wrapText="true"/>
    </xf>
    <xf numFmtId="176" fontId="1" fillId="0" borderId="4" xfId="0" applyNumberFormat="true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12" fillId="0" borderId="0" xfId="0" applyFont="true" applyAlignment="true">
      <alignment horizontal="center" vertical="center"/>
    </xf>
    <xf numFmtId="177" fontId="12" fillId="0" borderId="0" xfId="0" applyNumberFormat="true" applyFont="true" applyAlignment="true">
      <alignment horizontal="center" vertical="center"/>
    </xf>
    <xf numFmtId="0" fontId="12" fillId="0" borderId="0" xfId="0" applyFont="true">
      <alignment vertical="center"/>
    </xf>
    <xf numFmtId="0" fontId="11" fillId="0" borderId="0" xfId="0" applyFont="true" applyAlignment="true">
      <alignment horizontal="left" vertical="center"/>
    </xf>
    <xf numFmtId="0" fontId="13" fillId="0" borderId="3" xfId="0" applyFont="true" applyBorder="true" applyAlignment="true">
      <alignment horizontal="centerContinuous" vertical="center"/>
    </xf>
    <xf numFmtId="0" fontId="8" fillId="0" borderId="1" xfId="0" applyFont="true" applyBorder="true" applyAlignment="true">
      <alignment horizontal="center" vertical="center" wrapText="true"/>
    </xf>
    <xf numFmtId="177" fontId="10" fillId="0" borderId="3" xfId="0" applyNumberFormat="true" applyFont="true" applyBorder="true" applyAlignment="true">
      <alignment horizontal="centerContinuous" vertical="center"/>
    </xf>
    <xf numFmtId="177" fontId="8" fillId="0" borderId="1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horizontal="centerContinuous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/>
    </xf>
    <xf numFmtId="10" fontId="0" fillId="0" borderId="1" xfId="0" applyNumberFormat="true" applyBorder="true" applyAlignment="true">
      <alignment horizontal="center" vertical="center"/>
    </xf>
    <xf numFmtId="10" fontId="0" fillId="0" borderId="0" xfId="0" applyNumberFormat="true">
      <alignment vertical="center"/>
    </xf>
    <xf numFmtId="0" fontId="7" fillId="0" borderId="0" xfId="0" applyFont="true" applyAlignment="true">
      <alignment vertical="center" wrapText="true"/>
    </xf>
    <xf numFmtId="0" fontId="1" fillId="0" borderId="0" xfId="0" applyFont="true">
      <alignment vertical="center"/>
    </xf>
    <xf numFmtId="0" fontId="3" fillId="0" borderId="3" xfId="0" applyFont="true" applyBorder="true" applyAlignment="true">
      <alignment horizontal="centerContinuous" vertical="center"/>
    </xf>
    <xf numFmtId="0" fontId="4" fillId="0" borderId="3" xfId="0" applyFont="true" applyBorder="true" applyAlignment="true">
      <alignment horizontal="centerContinuous" vertical="center"/>
    </xf>
    <xf numFmtId="180" fontId="15" fillId="0" borderId="1" xfId="0" applyNumberFormat="true" applyFont="true" applyBorder="true" applyAlignment="true">
      <alignment horizontal="center" vertical="center" wrapText="true"/>
    </xf>
    <xf numFmtId="180" fontId="1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180" fontId="8" fillId="0" borderId="1" xfId="0" applyNumberFormat="true" applyFont="true" applyBorder="true" applyAlignment="true">
      <alignment horizontal="center" vertical="center" wrapText="true"/>
    </xf>
    <xf numFmtId="180" fontId="16" fillId="0" borderId="1" xfId="0" applyNumberFormat="true" applyFont="true" applyBorder="true" applyAlignment="true">
      <alignment horizontal="center" vertical="center" wrapText="true"/>
    </xf>
    <xf numFmtId="180" fontId="15" fillId="0" borderId="6" xfId="0" applyNumberFormat="true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/>
    </xf>
    <xf numFmtId="180" fontId="1" fillId="0" borderId="7" xfId="0" applyNumberFormat="true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7" xfId="0" applyFont="true" applyBorder="true" applyAlignment="true">
      <alignment horizontal="center" vertical="center"/>
    </xf>
    <xf numFmtId="10" fontId="1" fillId="0" borderId="1" xfId="0" applyNumberFormat="true" applyFont="true" applyBorder="true" applyAlignment="true">
      <alignment horizontal="center" vertical="center" wrapText="true"/>
    </xf>
    <xf numFmtId="10" fontId="8" fillId="0" borderId="1" xfId="0" applyNumberFormat="true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/>
    </xf>
    <xf numFmtId="10" fontId="8" fillId="0" borderId="1" xfId="0" applyNumberFormat="true" applyFont="true" applyBorder="true" applyAlignment="true">
      <alignment horizontal="center" vertical="center"/>
    </xf>
    <xf numFmtId="0" fontId="17" fillId="0" borderId="0" xfId="0" applyFont="true">
      <alignment vertical="center"/>
    </xf>
    <xf numFmtId="0" fontId="11" fillId="0" borderId="6" xfId="0" applyFont="true" applyBorder="true" applyAlignment="true">
      <alignment horizontal="center" vertical="center"/>
    </xf>
    <xf numFmtId="0" fontId="11" fillId="0" borderId="6" xfId="0" applyFont="true" applyBorder="true" applyAlignment="true">
      <alignment horizontal="center" vertical="center" wrapText="true"/>
    </xf>
    <xf numFmtId="0" fontId="11" fillId="0" borderId="8" xfId="0" applyFont="true" applyBorder="true" applyAlignment="true">
      <alignment horizontal="center" vertical="center"/>
    </xf>
    <xf numFmtId="0" fontId="11" fillId="0" borderId="8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7" xfId="0" applyFont="true" applyBorder="true" applyAlignment="true">
      <alignment horizontal="center" vertical="center"/>
    </xf>
    <xf numFmtId="1" fontId="8" fillId="0" borderId="1" xfId="0" applyNumberFormat="true" applyFont="true" applyBorder="true" applyAlignment="true">
      <alignment horizontal="center" vertical="center"/>
    </xf>
    <xf numFmtId="1" fontId="8" fillId="2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18" fillId="0" borderId="0" xfId="0" applyFont="true">
      <alignment vertical="center"/>
    </xf>
    <xf numFmtId="0" fontId="19" fillId="0" borderId="0" xfId="0" applyFont="true" applyAlignment="true">
      <alignment horizontal="centerContinuous" vertical="center"/>
    </xf>
    <xf numFmtId="0" fontId="11" fillId="0" borderId="9" xfId="0" applyFont="true" applyBorder="true" applyAlignment="true">
      <alignment horizontal="center" vertical="center"/>
    </xf>
    <xf numFmtId="0" fontId="11" fillId="0" borderId="9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/>
    </xf>
    <xf numFmtId="0" fontId="5" fillId="0" borderId="4" xfId="69" applyFont="true" applyBorder="true" applyAlignment="true">
      <alignment horizontal="center" vertical="center"/>
    </xf>
    <xf numFmtId="0" fontId="8" fillId="0" borderId="4" xfId="69" applyFont="true" applyBorder="true" applyAlignment="true">
      <alignment horizontal="center" vertical="center"/>
    </xf>
    <xf numFmtId="0" fontId="20" fillId="0" borderId="4" xfId="69" applyFont="true" applyBorder="true" applyAlignment="true">
      <alignment horizontal="center" vertical="center"/>
    </xf>
    <xf numFmtId="0" fontId="21" fillId="0" borderId="4" xfId="69" applyFont="true" applyBorder="true" applyAlignment="true">
      <alignment horizontal="center" vertical="center"/>
    </xf>
    <xf numFmtId="0" fontId="11" fillId="0" borderId="10" xfId="0" applyFont="true" applyBorder="true" applyAlignment="true">
      <alignment horizontal="center" vertical="center" wrapText="true"/>
    </xf>
    <xf numFmtId="0" fontId="11" fillId="0" borderId="4" xfId="0" applyFont="true" applyBorder="true" applyAlignment="true">
      <alignment horizontal="center" vertical="center" wrapText="true"/>
    </xf>
    <xf numFmtId="0" fontId="11" fillId="0" borderId="11" xfId="0" applyFont="true" applyBorder="true" applyAlignment="true">
      <alignment horizontal="center" vertical="center" wrapText="true"/>
    </xf>
    <xf numFmtId="0" fontId="11" fillId="0" borderId="12" xfId="0" applyFont="true" applyBorder="true" applyAlignment="true">
      <alignment horizontal="center" vertical="center" wrapText="true"/>
    </xf>
    <xf numFmtId="10" fontId="8" fillId="0" borderId="4" xfId="0" applyNumberFormat="true" applyFont="true" applyBorder="true" applyAlignment="true">
      <alignment horizontal="center" vertical="center"/>
    </xf>
    <xf numFmtId="0" fontId="21" fillId="0" borderId="4" xfId="0" applyFont="true" applyBorder="true" applyAlignment="true">
      <alignment horizontal="center" vertical="center"/>
    </xf>
    <xf numFmtId="10" fontId="21" fillId="0" borderId="4" xfId="0" applyNumberFormat="true" applyFont="true" applyBorder="true" applyAlignment="true">
      <alignment horizontal="center" vertical="center"/>
    </xf>
    <xf numFmtId="0" fontId="22" fillId="0" borderId="0" xfId="0" applyFont="true" applyAlignment="true">
      <alignment horizontal="centerContinuous" vertical="center"/>
    </xf>
    <xf numFmtId="0" fontId="11" fillId="0" borderId="13" xfId="0" applyFont="true" applyBorder="true" applyAlignment="true">
      <alignment horizontal="center" vertical="center" wrapText="true"/>
    </xf>
    <xf numFmtId="0" fontId="11" fillId="0" borderId="14" xfId="0" applyFont="true" applyBorder="true" applyAlignment="true">
      <alignment horizontal="center" vertical="center" wrapText="true"/>
    </xf>
    <xf numFmtId="10" fontId="8" fillId="0" borderId="14" xfId="0" applyNumberFormat="true" applyFont="true" applyBorder="true" applyAlignment="true">
      <alignment horizontal="center" vertical="center"/>
    </xf>
    <xf numFmtId="10" fontId="21" fillId="0" borderId="14" xfId="0" applyNumberFormat="true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0" fontId="2" fillId="0" borderId="8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10" fontId="8" fillId="0" borderId="4" xfId="69" applyNumberFormat="true" applyFont="true" applyBorder="true" applyAlignment="true">
      <alignment horizontal="center" vertical="center"/>
    </xf>
    <xf numFmtId="10" fontId="21" fillId="0" borderId="4" xfId="69" applyNumberFormat="true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11" fillId="2" borderId="6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178" fontId="8" fillId="2" borderId="1" xfId="0" applyNumberFormat="true" applyFont="true" applyFill="true" applyBorder="true" applyAlignment="true">
      <alignment horizontal="center" vertical="center"/>
    </xf>
    <xf numFmtId="0" fontId="8" fillId="2" borderId="4" xfId="0" applyFont="true" applyFill="true" applyBorder="true" applyAlignment="true">
      <alignment horizontal="center" vertical="center"/>
    </xf>
    <xf numFmtId="179" fontId="8" fillId="2" borderId="1" xfId="0" applyNumberFormat="true" applyFont="true" applyFill="true" applyBorder="true" applyAlignment="true">
      <alignment horizontal="center" vertical="center"/>
    </xf>
    <xf numFmtId="10" fontId="8" fillId="0" borderId="0" xfId="56" applyNumberFormat="true" applyFont="true" applyAlignment="true">
      <alignment horizontal="center" vertical="center"/>
    </xf>
    <xf numFmtId="179" fontId="1" fillId="0" borderId="0" xfId="0" applyNumberFormat="true" applyFont="true" applyAlignment="true">
      <alignment horizontal="center" vertical="center"/>
    </xf>
    <xf numFmtId="0" fontId="12" fillId="0" borderId="0" xfId="0" applyFont="true" applyAlignment="true">
      <alignment horizontal="centerContinuous" vertical="center"/>
    </xf>
    <xf numFmtId="178" fontId="8" fillId="0" borderId="1" xfId="0" applyNumberFormat="true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Continuous" vertical="center"/>
    </xf>
    <xf numFmtId="179" fontId="8" fillId="0" borderId="1" xfId="0" applyNumberFormat="true" applyFont="true" applyBorder="true" applyAlignment="true">
      <alignment horizontal="center" vertical="center" wrapText="true"/>
    </xf>
  </cellXfs>
  <cellStyles count="73">
    <cellStyle name="常规" xfId="0" builtinId="0"/>
    <cellStyle name="输入 3" xfId="1"/>
    <cellStyle name="输入 2" xfId="2"/>
    <cellStyle name="输出 3" xfId="3"/>
    <cellStyle name="适中 2" xfId="4"/>
    <cellStyle name="链接单元格 2" xfId="5"/>
    <cellStyle name="警告文本 2" xfId="6"/>
    <cellStyle name="解释性文本 2" xfId="7"/>
    <cellStyle name="计算 3" xfId="8"/>
    <cellStyle name="计算 2" xfId="9"/>
    <cellStyle name="汇总 3" xfId="10"/>
    <cellStyle name="汇总 2" xfId="11"/>
    <cellStyle name="差 2" xfId="12"/>
    <cellStyle name="标题 3 2" xfId="13"/>
    <cellStyle name="标题 1 2" xfId="14"/>
    <cellStyle name="输出 2" xfId="15"/>
    <cellStyle name="40% - 强调文字颜色 6" xfId="16" builtinId="51"/>
    <cellStyle name="20% - 强调文字颜色 6" xfId="17" builtinId="50"/>
    <cellStyle name="强调文字颜色 6" xfId="18" builtinId="49"/>
    <cellStyle name="40% - 强调文字颜色 5" xfId="19" builtinId="47"/>
    <cellStyle name="20% - 强调文字颜色 5" xfId="20" builtinId="46"/>
    <cellStyle name="强调文字颜色 5" xfId="21" builtinId="45"/>
    <cellStyle name="40% - 强调文字颜色 4" xfId="22" builtinId="43"/>
    <cellStyle name="注释 3" xfId="23"/>
    <cellStyle name="标题 3" xfId="24" builtinId="18"/>
    <cellStyle name="解释性文本" xfId="25" builtinId="53"/>
    <cellStyle name="标题 2 2" xfId="26"/>
    <cellStyle name="汇总" xfId="27" builtinId="25"/>
    <cellStyle name="百分比" xfId="28" builtinId="5"/>
    <cellStyle name="千位分隔" xfId="29" builtinId="3"/>
    <cellStyle name="注释 2" xfId="30"/>
    <cellStyle name="好 2" xfId="31"/>
    <cellStyle name="标题 2" xfId="32" builtinId="17"/>
    <cellStyle name="货币[0]" xfId="33" builtinId="7"/>
    <cellStyle name="60% - 强调文字颜色 4" xfId="34" builtinId="44"/>
    <cellStyle name="警告文本" xfId="35" builtinId="11"/>
    <cellStyle name="20% - 强调文字颜色 2" xfId="36" builtinId="34"/>
    <cellStyle name="60% - 强调文字颜色 5" xfId="37" builtinId="48"/>
    <cellStyle name="标题 1" xfId="38" builtinId="16"/>
    <cellStyle name="检查单元格 2" xfId="39"/>
    <cellStyle name="超链接" xfId="40" builtinId="8"/>
    <cellStyle name="20% - 强调文字颜色 3" xfId="41" builtinId="38"/>
    <cellStyle name="货币" xfId="42" builtinId="4"/>
    <cellStyle name="标题 4 2" xfId="43"/>
    <cellStyle name="20% - 强调文字颜色 4" xfId="44" builtinId="42"/>
    <cellStyle name="计算" xfId="45" builtinId="22"/>
    <cellStyle name="已访问的超链接" xfId="46" builtinId="9"/>
    <cellStyle name="千位分隔[0]" xfId="47" builtinId="6"/>
    <cellStyle name="强调文字颜色 4" xfId="48" builtinId="41"/>
    <cellStyle name="40% - 强调文字颜色 3" xfId="49" builtinId="39"/>
    <cellStyle name="60% - 强调文字颜色 6" xfId="50" builtinId="52"/>
    <cellStyle name="输入" xfId="51" builtinId="20"/>
    <cellStyle name="输出" xfId="52" builtinId="21"/>
    <cellStyle name="检查单元格" xfId="53" builtinId="23"/>
    <cellStyle name="链接单元格" xfId="54" builtinId="24"/>
    <cellStyle name="60% - 强调文字颜色 1" xfId="55" builtinId="32"/>
    <cellStyle name="常规 3" xfId="56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适中" xfId="63" builtinId="28"/>
    <cellStyle name="20% - 强调文字颜色 1" xfId="64" builtinId="30"/>
    <cellStyle name="标题 5" xfId="65"/>
    <cellStyle name="差" xfId="66" builtinId="27"/>
    <cellStyle name="强调文字颜色 2" xfId="67" builtinId="33"/>
    <cellStyle name="40% - 强调文字颜色 1" xfId="68" builtinId="31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110" zoomScaleNormal="110" workbookViewId="0">
      <pane ySplit="3" topLeftCell="A8" activePane="bottomLeft" state="frozen"/>
      <selection/>
      <selection pane="bottomLeft" activeCell="B15" sqref="B15"/>
    </sheetView>
  </sheetViews>
  <sheetFormatPr defaultColWidth="9" defaultRowHeight="13.5"/>
  <cols>
    <col min="1" max="1" width="6.5" style="55" customWidth="true"/>
    <col min="2" max="10" width="10.625" style="15" customWidth="true"/>
    <col min="11" max="11" width="9" style="15"/>
    <col min="12" max="12" width="9" style="41"/>
    <col min="13" max="16384" width="9" style="15"/>
  </cols>
  <sheetData>
    <row r="1" ht="20.1" customHeight="true" spans="1:1">
      <c r="A1" s="16" t="s">
        <v>0</v>
      </c>
    </row>
    <row r="2" ht="39.95" customHeight="true" spans="1:14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119"/>
      <c r="M2" s="121"/>
      <c r="N2" s="121"/>
    </row>
    <row r="3" s="110" customFormat="true" ht="30" customHeight="true" spans="1:14">
      <c r="A3" s="48" t="s">
        <v>2</v>
      </c>
      <c r="B3" s="111" t="s">
        <v>3</v>
      </c>
      <c r="C3" s="112" t="s">
        <v>4</v>
      </c>
      <c r="D3" s="112" t="s">
        <v>5</v>
      </c>
      <c r="E3" s="112" t="s">
        <v>6</v>
      </c>
      <c r="F3" s="112" t="s">
        <v>7</v>
      </c>
      <c r="G3" s="112" t="s">
        <v>8</v>
      </c>
      <c r="H3" s="112" t="s">
        <v>9</v>
      </c>
      <c r="I3" s="112" t="s">
        <v>10</v>
      </c>
      <c r="J3" s="112" t="s">
        <v>11</v>
      </c>
      <c r="K3" s="112" t="s">
        <v>12</v>
      </c>
      <c r="L3" s="112" t="s">
        <v>13</v>
      </c>
      <c r="M3" s="112" t="s">
        <v>14</v>
      </c>
      <c r="N3" s="112" t="s">
        <v>15</v>
      </c>
    </row>
    <row r="4" s="73" customFormat="true" ht="20.1" customHeight="true" spans="1:14">
      <c r="A4" s="78">
        <v>1</v>
      </c>
      <c r="B4" s="113" t="s">
        <v>16</v>
      </c>
      <c r="C4" s="82">
        <v>99.51</v>
      </c>
      <c r="D4" s="82">
        <v>10932</v>
      </c>
      <c r="E4" s="82">
        <v>100</v>
      </c>
      <c r="F4" s="82">
        <v>5</v>
      </c>
      <c r="G4" s="82">
        <v>10903</v>
      </c>
      <c r="H4" s="82">
        <v>99.73</v>
      </c>
      <c r="I4" s="82">
        <v>29.92</v>
      </c>
      <c r="J4" s="82">
        <v>98.95</v>
      </c>
      <c r="K4" s="44">
        <v>34.63</v>
      </c>
      <c r="L4" s="44">
        <v>99.86</v>
      </c>
      <c r="M4" s="44">
        <v>29.96</v>
      </c>
      <c r="N4" s="44">
        <v>-0.0599999999999881</v>
      </c>
    </row>
    <row r="5" s="73" customFormat="true" ht="20.1" customHeight="true" spans="1:14">
      <c r="A5" s="78">
        <v>2</v>
      </c>
      <c r="B5" s="113" t="s">
        <v>17</v>
      </c>
      <c r="C5" s="82">
        <v>99.76</v>
      </c>
      <c r="D5" s="82">
        <v>2624</v>
      </c>
      <c r="E5" s="82">
        <v>100</v>
      </c>
      <c r="F5" s="82">
        <v>5</v>
      </c>
      <c r="G5" s="82">
        <v>2614</v>
      </c>
      <c r="H5" s="82">
        <v>99.62</v>
      </c>
      <c r="I5" s="82">
        <v>29.89</v>
      </c>
      <c r="J5" s="82">
        <v>99.66</v>
      </c>
      <c r="K5" s="44">
        <v>34.88</v>
      </c>
      <c r="L5" s="44">
        <v>99.98</v>
      </c>
      <c r="M5" s="44">
        <v>29.99</v>
      </c>
      <c r="N5" s="44">
        <v>0.100000000000009</v>
      </c>
    </row>
    <row r="6" ht="20.1" customHeight="true" spans="1:14">
      <c r="A6" s="78">
        <v>3</v>
      </c>
      <c r="B6" s="113" t="s">
        <v>18</v>
      </c>
      <c r="C6" s="82">
        <v>99.95</v>
      </c>
      <c r="D6" s="82">
        <v>919</v>
      </c>
      <c r="E6" s="82">
        <v>100</v>
      </c>
      <c r="F6" s="82">
        <v>5</v>
      </c>
      <c r="G6" s="82">
        <v>919</v>
      </c>
      <c r="H6" s="82">
        <v>100</v>
      </c>
      <c r="I6" s="82">
        <v>30</v>
      </c>
      <c r="J6" s="82">
        <v>99.93</v>
      </c>
      <c r="K6" s="44">
        <v>34.98</v>
      </c>
      <c r="L6" s="44">
        <v>99.9</v>
      </c>
      <c r="M6" s="44">
        <v>29.97</v>
      </c>
      <c r="N6" s="44">
        <v>0.0300000000000011</v>
      </c>
    </row>
    <row r="7" ht="19.5" customHeight="true" spans="1:14">
      <c r="A7" s="78">
        <v>4</v>
      </c>
      <c r="B7" s="113" t="s">
        <v>19</v>
      </c>
      <c r="C7" s="82">
        <v>99.83</v>
      </c>
      <c r="D7" s="82">
        <v>962</v>
      </c>
      <c r="E7" s="82">
        <v>100</v>
      </c>
      <c r="F7" s="82">
        <v>5</v>
      </c>
      <c r="G7" s="82">
        <v>962</v>
      </c>
      <c r="H7" s="82">
        <v>100</v>
      </c>
      <c r="I7" s="82">
        <v>30</v>
      </c>
      <c r="J7" s="82">
        <v>99.52</v>
      </c>
      <c r="K7" s="44">
        <v>34.83</v>
      </c>
      <c r="L7" s="44">
        <v>99.99</v>
      </c>
      <c r="M7" s="44">
        <v>30</v>
      </c>
      <c r="N7" s="44">
        <v>1.45</v>
      </c>
    </row>
    <row r="8" s="73" customFormat="true" ht="20.1" customHeight="true" spans="1:14">
      <c r="A8" s="78">
        <v>5</v>
      </c>
      <c r="B8" s="113" t="s">
        <v>20</v>
      </c>
      <c r="C8" s="82">
        <v>99.83</v>
      </c>
      <c r="D8" s="82">
        <v>2574</v>
      </c>
      <c r="E8" s="82">
        <v>100</v>
      </c>
      <c r="F8" s="82">
        <v>5</v>
      </c>
      <c r="G8" s="82">
        <v>2568</v>
      </c>
      <c r="H8" s="82">
        <v>99.77</v>
      </c>
      <c r="I8" s="82">
        <v>29.93</v>
      </c>
      <c r="J8" s="82">
        <v>99.8</v>
      </c>
      <c r="K8" s="44">
        <v>34.93</v>
      </c>
      <c r="L8" s="44">
        <v>99.91</v>
      </c>
      <c r="M8" s="44">
        <v>29.97</v>
      </c>
      <c r="N8" s="44">
        <v>0.0100000000000051</v>
      </c>
    </row>
    <row r="9" s="41" customFormat="true" ht="20.1" customHeight="true" spans="1:14">
      <c r="A9" s="78">
        <v>6</v>
      </c>
      <c r="B9" s="113" t="s">
        <v>21</v>
      </c>
      <c r="C9" s="82">
        <v>99.78</v>
      </c>
      <c r="D9" s="82">
        <v>2214</v>
      </c>
      <c r="E9" s="82">
        <v>100</v>
      </c>
      <c r="F9" s="82">
        <v>5</v>
      </c>
      <c r="G9" s="82">
        <v>2211</v>
      </c>
      <c r="H9" s="82">
        <v>99.86</v>
      </c>
      <c r="I9" s="82">
        <v>29.96</v>
      </c>
      <c r="J9" s="82">
        <v>99.52</v>
      </c>
      <c r="K9" s="44">
        <v>34.83</v>
      </c>
      <c r="L9" s="44">
        <v>99.98</v>
      </c>
      <c r="M9" s="44">
        <v>29.99</v>
      </c>
      <c r="N9" s="44">
        <v>0.0900000000000034</v>
      </c>
    </row>
    <row r="10" s="41" customFormat="true" ht="20.1" customHeight="true" spans="1:14">
      <c r="A10" s="78">
        <v>7</v>
      </c>
      <c r="B10" s="113" t="s">
        <v>22</v>
      </c>
      <c r="C10" s="82">
        <v>99.72</v>
      </c>
      <c r="D10" s="82">
        <v>708</v>
      </c>
      <c r="E10" s="82">
        <v>100</v>
      </c>
      <c r="F10" s="82">
        <v>5</v>
      </c>
      <c r="G10" s="82">
        <v>708</v>
      </c>
      <c r="H10" s="82">
        <v>100</v>
      </c>
      <c r="I10" s="82">
        <v>30</v>
      </c>
      <c r="J10" s="82">
        <v>99.23</v>
      </c>
      <c r="K10" s="44">
        <v>34.73</v>
      </c>
      <c r="L10" s="44">
        <v>99.95</v>
      </c>
      <c r="M10" s="44">
        <v>29.99</v>
      </c>
      <c r="N10" s="44">
        <v>-0.019999999999996</v>
      </c>
    </row>
    <row r="11" s="41" customFormat="true" ht="20.1" customHeight="true" spans="1:14">
      <c r="A11" s="78">
        <v>8</v>
      </c>
      <c r="B11" s="113" t="s">
        <v>23</v>
      </c>
      <c r="C11" s="82">
        <v>99.72</v>
      </c>
      <c r="D11" s="82">
        <v>1292</v>
      </c>
      <c r="E11" s="82">
        <v>100</v>
      </c>
      <c r="F11" s="82">
        <v>5</v>
      </c>
      <c r="G11" s="82">
        <v>1285</v>
      </c>
      <c r="H11" s="82">
        <v>99.46</v>
      </c>
      <c r="I11" s="82">
        <v>29.84</v>
      </c>
      <c r="J11" s="82">
        <v>99.66</v>
      </c>
      <c r="K11" s="44">
        <v>34.88</v>
      </c>
      <c r="L11" s="44">
        <v>100</v>
      </c>
      <c r="M11" s="44">
        <v>30</v>
      </c>
      <c r="N11" s="44">
        <v>0</v>
      </c>
    </row>
    <row r="12" s="41" customFormat="true" ht="20.1" customHeight="true" spans="1:14">
      <c r="A12" s="78">
        <v>9</v>
      </c>
      <c r="B12" s="113" t="s">
        <v>24</v>
      </c>
      <c r="C12" s="82">
        <v>99.73</v>
      </c>
      <c r="D12" s="82">
        <v>1105</v>
      </c>
      <c r="E12" s="82">
        <v>100</v>
      </c>
      <c r="F12" s="82">
        <v>5</v>
      </c>
      <c r="G12" s="82">
        <v>1101</v>
      </c>
      <c r="H12" s="82">
        <v>99.64</v>
      </c>
      <c r="I12" s="82">
        <v>29.89</v>
      </c>
      <c r="J12" s="82">
        <v>99.54</v>
      </c>
      <c r="K12" s="44">
        <v>34.84</v>
      </c>
      <c r="L12" s="44">
        <v>100</v>
      </c>
      <c r="M12" s="44">
        <v>30</v>
      </c>
      <c r="N12" s="44">
        <v>-0.0300000000000011</v>
      </c>
    </row>
    <row r="13" s="41" customFormat="true" ht="20.1" customHeight="true" spans="1:14">
      <c r="A13" s="78">
        <v>10</v>
      </c>
      <c r="B13" s="113" t="s">
        <v>25</v>
      </c>
      <c r="C13" s="82">
        <v>99.84</v>
      </c>
      <c r="D13" s="82">
        <v>2472</v>
      </c>
      <c r="E13" s="82">
        <v>100</v>
      </c>
      <c r="F13" s="82">
        <v>5</v>
      </c>
      <c r="G13" s="82">
        <v>2467</v>
      </c>
      <c r="H13" s="82">
        <v>99.8</v>
      </c>
      <c r="I13" s="82">
        <v>29.94</v>
      </c>
      <c r="J13" s="82">
        <v>99.71</v>
      </c>
      <c r="K13" s="44">
        <v>34.9</v>
      </c>
      <c r="L13" s="44">
        <v>99.99</v>
      </c>
      <c r="M13" s="44">
        <v>30</v>
      </c>
      <c r="N13" s="44">
        <v>0.120000000000005</v>
      </c>
    </row>
    <row r="14" s="41" customFormat="true" ht="20.1" customHeight="true" spans="1:14">
      <c r="A14" s="78">
        <v>11</v>
      </c>
      <c r="B14" s="113" t="s">
        <v>26</v>
      </c>
      <c r="C14" s="82">
        <v>99.71</v>
      </c>
      <c r="D14" s="82">
        <v>546</v>
      </c>
      <c r="E14" s="82">
        <v>100</v>
      </c>
      <c r="F14" s="82">
        <v>5</v>
      </c>
      <c r="G14" s="82">
        <v>543</v>
      </c>
      <c r="H14" s="82">
        <v>99.45</v>
      </c>
      <c r="I14" s="82">
        <v>29.84</v>
      </c>
      <c r="J14" s="82">
        <v>99.64</v>
      </c>
      <c r="K14" s="44">
        <v>34.87</v>
      </c>
      <c r="L14" s="44">
        <v>100</v>
      </c>
      <c r="M14" s="44">
        <v>30</v>
      </c>
      <c r="N14" s="44">
        <v>0.159999999999997</v>
      </c>
    </row>
    <row r="15" s="41" customFormat="true" ht="20.1" customHeight="true" spans="1:14">
      <c r="A15" s="78">
        <v>12</v>
      </c>
      <c r="B15" s="113" t="s">
        <v>27</v>
      </c>
      <c r="C15" s="82">
        <v>99.84</v>
      </c>
      <c r="D15" s="82">
        <v>1869</v>
      </c>
      <c r="E15" s="82">
        <v>100</v>
      </c>
      <c r="F15" s="82">
        <v>5</v>
      </c>
      <c r="G15" s="82">
        <v>1869</v>
      </c>
      <c r="H15" s="82">
        <v>100</v>
      </c>
      <c r="I15" s="82">
        <v>30</v>
      </c>
      <c r="J15" s="82">
        <v>99.59</v>
      </c>
      <c r="K15" s="44">
        <v>34.86</v>
      </c>
      <c r="L15" s="44">
        <v>99.96</v>
      </c>
      <c r="M15" s="44">
        <v>29.99</v>
      </c>
      <c r="N15" s="44">
        <v>0.0900000000000034</v>
      </c>
    </row>
    <row r="16" s="41" customFormat="true" ht="20.1" customHeight="true" spans="1:14">
      <c r="A16" s="78">
        <v>13</v>
      </c>
      <c r="B16" s="113" t="s">
        <v>28</v>
      </c>
      <c r="C16" s="82">
        <v>99.64</v>
      </c>
      <c r="D16" s="82">
        <v>2304</v>
      </c>
      <c r="E16" s="82">
        <v>100</v>
      </c>
      <c r="F16" s="82">
        <v>5</v>
      </c>
      <c r="G16" s="82">
        <v>2302</v>
      </c>
      <c r="H16" s="82">
        <v>99.91</v>
      </c>
      <c r="I16" s="82">
        <v>29.97</v>
      </c>
      <c r="J16" s="82">
        <v>99.06</v>
      </c>
      <c r="K16" s="44">
        <v>34.67</v>
      </c>
      <c r="L16" s="44">
        <v>99.97</v>
      </c>
      <c r="M16" s="44">
        <v>29.99</v>
      </c>
      <c r="N16" s="44">
        <v>0.120000000000005</v>
      </c>
    </row>
    <row r="17" s="41" customFormat="true" ht="20.1" customHeight="true" spans="1:14">
      <c r="A17" s="78">
        <v>14</v>
      </c>
      <c r="B17" s="113" t="s">
        <v>29</v>
      </c>
      <c r="C17" s="82">
        <v>99.73</v>
      </c>
      <c r="D17" s="82">
        <v>1859</v>
      </c>
      <c r="E17" s="82">
        <v>100</v>
      </c>
      <c r="F17" s="82">
        <v>5</v>
      </c>
      <c r="G17" s="82">
        <v>1858</v>
      </c>
      <c r="H17" s="82">
        <v>99.95</v>
      </c>
      <c r="I17" s="82">
        <v>29.99</v>
      </c>
      <c r="J17" s="82">
        <v>99.36</v>
      </c>
      <c r="K17" s="44">
        <v>34.78</v>
      </c>
      <c r="L17" s="44">
        <v>99.91</v>
      </c>
      <c r="M17" s="44">
        <v>29.97</v>
      </c>
      <c r="N17" s="44">
        <v>-0.039999999999992</v>
      </c>
    </row>
    <row r="18" s="41" customFormat="true" ht="20.1" customHeight="true" spans="1:14">
      <c r="A18" s="78">
        <v>15</v>
      </c>
      <c r="B18" s="113" t="s">
        <v>30</v>
      </c>
      <c r="C18" s="82">
        <v>99.11</v>
      </c>
      <c r="D18" s="82">
        <v>760</v>
      </c>
      <c r="E18" s="82">
        <v>100</v>
      </c>
      <c r="F18" s="82">
        <v>5</v>
      </c>
      <c r="G18" s="82">
        <v>758</v>
      </c>
      <c r="H18" s="82">
        <v>99.74</v>
      </c>
      <c r="I18" s="82">
        <v>29.92</v>
      </c>
      <c r="J18" s="82">
        <v>97.72</v>
      </c>
      <c r="K18" s="44">
        <v>34.2</v>
      </c>
      <c r="L18" s="44">
        <v>99.96</v>
      </c>
      <c r="M18" s="44">
        <v>29.99</v>
      </c>
      <c r="N18" s="44">
        <v>0.109999999999999</v>
      </c>
    </row>
    <row r="19" s="41" customFormat="true" ht="20.1" customHeight="true" spans="1:14">
      <c r="A19" s="78">
        <v>16</v>
      </c>
      <c r="B19" s="113" t="s">
        <v>31</v>
      </c>
      <c r="C19" s="82">
        <v>99.07</v>
      </c>
      <c r="D19" s="82">
        <v>1629</v>
      </c>
      <c r="E19" s="82">
        <v>100</v>
      </c>
      <c r="F19" s="82">
        <v>5</v>
      </c>
      <c r="G19" s="82">
        <v>1620</v>
      </c>
      <c r="H19" s="82">
        <v>99.45</v>
      </c>
      <c r="I19" s="82">
        <v>29.84</v>
      </c>
      <c r="J19" s="82">
        <v>97.83</v>
      </c>
      <c r="K19" s="44">
        <v>34.24</v>
      </c>
      <c r="L19" s="44">
        <v>99.99</v>
      </c>
      <c r="M19" s="44">
        <v>30</v>
      </c>
      <c r="N19" s="44">
        <v>-0.180000000000007</v>
      </c>
    </row>
    <row r="20" s="41" customFormat="true" ht="20.1" customHeight="true" spans="1:14">
      <c r="A20" s="78">
        <v>17</v>
      </c>
      <c r="B20" s="113" t="s">
        <v>32</v>
      </c>
      <c r="C20" s="82">
        <v>98.83</v>
      </c>
      <c r="D20" s="82">
        <v>1432</v>
      </c>
      <c r="E20" s="82">
        <v>100</v>
      </c>
      <c r="F20" s="82">
        <v>5</v>
      </c>
      <c r="G20" s="82">
        <v>1426</v>
      </c>
      <c r="H20" s="82">
        <v>99.58</v>
      </c>
      <c r="I20" s="82">
        <v>29.87</v>
      </c>
      <c r="J20" s="82">
        <v>97.04</v>
      </c>
      <c r="K20" s="44">
        <v>33.96</v>
      </c>
      <c r="L20" s="44">
        <v>99.98</v>
      </c>
      <c r="M20" s="44">
        <v>29.99</v>
      </c>
      <c r="N20" s="44">
        <v>-0.25</v>
      </c>
    </row>
    <row r="21" s="41" customFormat="true" ht="20.1" customHeight="true" spans="1:14">
      <c r="A21" s="78">
        <v>18</v>
      </c>
      <c r="B21" s="113" t="s">
        <v>33</v>
      </c>
      <c r="C21" s="82">
        <v>99.81</v>
      </c>
      <c r="D21" s="82">
        <v>1620</v>
      </c>
      <c r="E21" s="82">
        <v>100</v>
      </c>
      <c r="F21" s="82">
        <v>5</v>
      </c>
      <c r="G21" s="82">
        <v>1620</v>
      </c>
      <c r="H21" s="82">
        <v>100</v>
      </c>
      <c r="I21" s="82">
        <v>30</v>
      </c>
      <c r="J21" s="82">
        <v>99.52</v>
      </c>
      <c r="K21" s="44">
        <v>34.83</v>
      </c>
      <c r="L21" s="44">
        <v>99.91</v>
      </c>
      <c r="M21" s="44">
        <v>29.97</v>
      </c>
      <c r="N21" s="44">
        <v>0.0600000000000023</v>
      </c>
    </row>
    <row r="22" s="73" customFormat="true" ht="20.1" customHeight="true" spans="1:14">
      <c r="A22" s="78">
        <v>19</v>
      </c>
      <c r="B22" s="113" t="s">
        <v>34</v>
      </c>
      <c r="C22" s="82">
        <v>99.75</v>
      </c>
      <c r="D22" s="82">
        <v>925</v>
      </c>
      <c r="E22" s="82">
        <v>100</v>
      </c>
      <c r="F22" s="82">
        <v>5</v>
      </c>
      <c r="G22" s="82">
        <v>923</v>
      </c>
      <c r="H22" s="82">
        <v>99.78</v>
      </c>
      <c r="I22" s="82">
        <v>29.93</v>
      </c>
      <c r="J22" s="82">
        <v>99.51</v>
      </c>
      <c r="K22" s="44">
        <v>34.83</v>
      </c>
      <c r="L22" s="44">
        <v>99.96</v>
      </c>
      <c r="M22" s="44">
        <v>29.99</v>
      </c>
      <c r="N22" s="44">
        <v>0.120000000000005</v>
      </c>
    </row>
    <row r="23" s="41" customFormat="true" ht="20.1" customHeight="true" spans="1:14">
      <c r="A23" s="78">
        <v>20</v>
      </c>
      <c r="B23" s="113" t="s">
        <v>35</v>
      </c>
      <c r="C23" s="82">
        <v>99.76</v>
      </c>
      <c r="D23" s="82">
        <v>1510</v>
      </c>
      <c r="E23" s="82">
        <v>100</v>
      </c>
      <c r="F23" s="82">
        <v>5</v>
      </c>
      <c r="G23" s="82">
        <v>1506</v>
      </c>
      <c r="H23" s="82">
        <v>99.74</v>
      </c>
      <c r="I23" s="82">
        <v>29.92</v>
      </c>
      <c r="J23" s="82">
        <v>99.56</v>
      </c>
      <c r="K23" s="44">
        <v>34.85</v>
      </c>
      <c r="L23" s="44">
        <v>99.97</v>
      </c>
      <c r="M23" s="44">
        <v>29.99</v>
      </c>
      <c r="N23" s="44">
        <v>0.210000000000008</v>
      </c>
    </row>
    <row r="24" s="73" customFormat="true" ht="20.1" customHeight="true" spans="1:14">
      <c r="A24" s="78">
        <v>21</v>
      </c>
      <c r="B24" s="113" t="s">
        <v>36</v>
      </c>
      <c r="C24" s="82">
        <v>99.82</v>
      </c>
      <c r="D24" s="82">
        <v>2082</v>
      </c>
      <c r="E24" s="82">
        <v>100</v>
      </c>
      <c r="F24" s="82">
        <v>5</v>
      </c>
      <c r="G24" s="82">
        <v>2078</v>
      </c>
      <c r="H24" s="82">
        <v>99.81</v>
      </c>
      <c r="I24" s="82">
        <v>29.94</v>
      </c>
      <c r="J24" s="82">
        <v>99.65</v>
      </c>
      <c r="K24" s="44">
        <v>34.88</v>
      </c>
      <c r="L24" s="44">
        <v>100</v>
      </c>
      <c r="M24" s="44">
        <v>30</v>
      </c>
      <c r="N24" s="44">
        <v>0.0499999999999972</v>
      </c>
    </row>
    <row r="25" ht="20.1" customHeight="true" spans="1:14">
      <c r="A25" s="78">
        <v>22</v>
      </c>
      <c r="B25" s="113" t="s">
        <v>37</v>
      </c>
      <c r="C25" s="114">
        <f>AVERAGE(C4:C24)</f>
        <v>99.6542857142857</v>
      </c>
      <c r="D25" s="82">
        <f>SUM(D4:D24)</f>
        <v>42338</v>
      </c>
      <c r="E25" s="82">
        <v>100</v>
      </c>
      <c r="F25" s="82"/>
      <c r="G25" s="115">
        <f>SUM(G4:G24)</f>
        <v>42241</v>
      </c>
      <c r="H25" s="116">
        <f>(G25/D25)*100</f>
        <v>99.7708913977987</v>
      </c>
      <c r="I25" s="115"/>
      <c r="J25" s="69">
        <f>轨迹完整率!E26</f>
        <v>0.991242679276698</v>
      </c>
      <c r="K25" s="120"/>
      <c r="L25" s="69">
        <f>数据合格率!F26</f>
        <v>0.999391977879219</v>
      </c>
      <c r="M25" s="44"/>
      <c r="N25" s="122">
        <v>0.106190476190463</v>
      </c>
    </row>
    <row r="27" spans="5:6">
      <c r="E27" s="117"/>
      <c r="F27" s="118"/>
    </row>
  </sheetData>
  <autoFilter ref="A3:N25">
    <extLst/>
  </autoFilter>
  <sortState ref="B4:N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conditionalFormatting sqref="B$1:B$1048576">
    <cfRule type="duplicateValues" dxfId="0" priority="4"/>
  </conditionalFormatting>
  <pageMargins left="0.98" right="0.16" top="0.55" bottom="0.4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zoomScale="110" zoomScaleNormal="110" workbookViewId="0">
      <selection activeCell="A1" sqref="A1"/>
    </sheetView>
  </sheetViews>
  <sheetFormatPr defaultColWidth="9" defaultRowHeight="13.5" outlineLevelCol="6"/>
  <cols>
    <col min="1" max="1" width="9" style="15"/>
    <col min="2" max="2" width="16.75" style="15" customWidth="true"/>
    <col min="3" max="3" width="46" style="15" customWidth="true"/>
    <col min="4" max="4" width="12.375" style="15" customWidth="true"/>
    <col min="5" max="5" width="13.125" style="15" customWidth="true"/>
    <col min="6" max="6" width="12.625" style="15" customWidth="true"/>
    <col min="7" max="16384" width="9" style="15"/>
  </cols>
  <sheetData>
    <row r="1" ht="20.1" customHeight="true" spans="1:1">
      <c r="A1" s="16" t="s">
        <v>628</v>
      </c>
    </row>
    <row r="2" s="13" customFormat="true" ht="39.95" customHeight="true" spans="1:7">
      <c r="A2" s="4" t="s">
        <v>629</v>
      </c>
      <c r="B2" s="5"/>
      <c r="C2" s="5"/>
      <c r="D2" s="5"/>
      <c r="E2" s="5"/>
      <c r="F2" s="5"/>
      <c r="G2" s="5"/>
    </row>
    <row r="3" s="14" customFormat="true" ht="21" customHeight="true" spans="1:7">
      <c r="A3" s="6" t="s">
        <v>85</v>
      </c>
      <c r="B3" s="6" t="s">
        <v>86</v>
      </c>
      <c r="C3" s="6" t="s">
        <v>89</v>
      </c>
      <c r="D3" s="6" t="s">
        <v>630</v>
      </c>
      <c r="E3" s="6" t="s">
        <v>631</v>
      </c>
      <c r="F3" s="6" t="s">
        <v>632</v>
      </c>
      <c r="G3" s="6" t="s">
        <v>381</v>
      </c>
    </row>
    <row r="4" s="14" customFormat="true" ht="21" customHeight="true" spans="1:7">
      <c r="A4" s="17">
        <f>SUBTOTAL(103,$B$4:B4)*1</f>
        <v>1</v>
      </c>
      <c r="B4" s="9" t="s">
        <v>326</v>
      </c>
      <c r="C4" s="9" t="s">
        <v>315</v>
      </c>
      <c r="D4" s="18" t="s">
        <v>321</v>
      </c>
      <c r="E4" s="9" t="s">
        <v>124</v>
      </c>
      <c r="F4" s="18">
        <v>14</v>
      </c>
      <c r="G4" s="19"/>
    </row>
    <row r="5" s="14" customFormat="true" ht="21" customHeight="true" spans="1:7">
      <c r="A5" s="17">
        <f>SUBTOTAL(103,$B$4:B5)*1</f>
        <v>2</v>
      </c>
      <c r="B5" s="9" t="s">
        <v>16</v>
      </c>
      <c r="C5" s="9" t="s">
        <v>102</v>
      </c>
      <c r="D5" s="18" t="s">
        <v>101</v>
      </c>
      <c r="E5" s="9" t="s">
        <v>94</v>
      </c>
      <c r="F5" s="18">
        <v>11</v>
      </c>
      <c r="G5" s="19"/>
    </row>
    <row r="6" s="14" customFormat="true" ht="21" customHeight="true" spans="1:7">
      <c r="A6" s="17">
        <f>SUBTOTAL(103,$B$4:B6)*1</f>
        <v>3</v>
      </c>
      <c r="B6" s="9" t="s">
        <v>304</v>
      </c>
      <c r="C6" s="9" t="s">
        <v>306</v>
      </c>
      <c r="D6" s="18" t="s">
        <v>310</v>
      </c>
      <c r="E6" s="9" t="s">
        <v>124</v>
      </c>
      <c r="F6" s="18">
        <v>8</v>
      </c>
      <c r="G6" s="19"/>
    </row>
    <row r="7" s="14" customFormat="true" ht="21" customHeight="true" spans="1:7">
      <c r="A7" s="17">
        <f>SUBTOTAL(103,$B$4:B7)*1</f>
        <v>4</v>
      </c>
      <c r="B7" s="9" t="s">
        <v>18</v>
      </c>
      <c r="C7" s="9" t="s">
        <v>169</v>
      </c>
      <c r="D7" s="18" t="s">
        <v>172</v>
      </c>
      <c r="E7" s="9" t="s">
        <v>94</v>
      </c>
      <c r="F7" s="18">
        <v>3</v>
      </c>
      <c r="G7" s="19"/>
    </row>
    <row r="8" s="14" customFormat="true" ht="21" customHeight="true" spans="1:7">
      <c r="A8" s="17">
        <f>SUBTOTAL(103,$B$4:B8)*1</f>
        <v>5</v>
      </c>
      <c r="B8" s="9" t="s">
        <v>29</v>
      </c>
      <c r="C8" s="9" t="s">
        <v>295</v>
      </c>
      <c r="D8" s="18" t="s">
        <v>294</v>
      </c>
      <c r="E8" s="9" t="s">
        <v>94</v>
      </c>
      <c r="F8" s="18">
        <v>3</v>
      </c>
      <c r="G8" s="19"/>
    </row>
    <row r="9" s="14" customFormat="true" ht="21" customHeight="true" spans="1:7">
      <c r="A9" s="17">
        <f>SUBTOTAL(103,$B$4:B9)*1</f>
        <v>6</v>
      </c>
      <c r="B9" s="9" t="s">
        <v>17</v>
      </c>
      <c r="C9" s="9" t="s">
        <v>143</v>
      </c>
      <c r="D9" s="18" t="s">
        <v>142</v>
      </c>
      <c r="E9" s="9" t="s">
        <v>94</v>
      </c>
      <c r="F9" s="18">
        <v>1</v>
      </c>
      <c r="G9" s="19"/>
    </row>
    <row r="10" s="14" customFormat="true" ht="21" customHeight="true" spans="1:7">
      <c r="A10" s="17">
        <f>SUBTOTAL(103,$B$4:B10)*1</f>
        <v>7</v>
      </c>
      <c r="B10" s="9" t="s">
        <v>20</v>
      </c>
      <c r="C10" s="9" t="s">
        <v>219</v>
      </c>
      <c r="D10" s="18" t="s">
        <v>218</v>
      </c>
      <c r="E10" s="9" t="s">
        <v>94</v>
      </c>
      <c r="F10" s="18">
        <v>1</v>
      </c>
      <c r="G10" s="19"/>
    </row>
    <row r="11" s="14" customFormat="true" ht="21" customHeight="true" spans="1:7">
      <c r="A11" s="17">
        <f>SUBTOTAL(103,$B$4:B11)*1</f>
        <v>8</v>
      </c>
      <c r="B11" s="9" t="s">
        <v>326</v>
      </c>
      <c r="C11" s="9" t="s">
        <v>328</v>
      </c>
      <c r="D11" s="18" t="s">
        <v>327</v>
      </c>
      <c r="E11" s="9" t="s">
        <v>94</v>
      </c>
      <c r="F11" s="18">
        <v>1</v>
      </c>
      <c r="G11" s="19"/>
    </row>
    <row r="12" s="14" customFormat="true" ht="21" customHeight="true" spans="1:7">
      <c r="A12" s="17">
        <f>SUBTOTAL(103,$B$4:B12)*1</f>
        <v>9</v>
      </c>
      <c r="B12" s="9" t="s">
        <v>82</v>
      </c>
      <c r="C12" s="9"/>
      <c r="D12" s="18"/>
      <c r="E12" s="9"/>
      <c r="F12" s="18">
        <v>42</v>
      </c>
      <c r="G12" s="19"/>
    </row>
  </sheetData>
  <sortState ref="B4:F11">
    <sortCondition ref="F4:F11" descending="true"/>
  </sortState>
  <conditionalFormatting sqref="H4:H20 D$1:D$104857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="110" zoomScaleNormal="110" workbookViewId="0">
      <pane ySplit="3" topLeftCell="A34" activePane="bottomLeft" state="frozen"/>
      <selection/>
      <selection pane="bottomLeft" activeCell="G19" sqref="G19"/>
    </sheetView>
  </sheetViews>
  <sheetFormatPr defaultColWidth="9" defaultRowHeight="20.1" customHeight="true"/>
  <cols>
    <col min="1" max="1" width="8.125" style="1" customWidth="true"/>
    <col min="2" max="2" width="16.75" style="1" customWidth="true"/>
    <col min="3" max="3" width="10.375" style="1" customWidth="true"/>
    <col min="4" max="4" width="10.5" style="1" customWidth="true"/>
    <col min="5" max="5" width="42.875" style="1" customWidth="true"/>
    <col min="6" max="6" width="15" style="1" customWidth="true"/>
    <col min="7" max="7" width="20.625" style="1" customWidth="true"/>
    <col min="8" max="8" width="18" style="2" customWidth="true"/>
    <col min="9" max="9" width="17.25" style="1" customWidth="true"/>
    <col min="10" max="10" width="18.625" style="1" customWidth="true"/>
    <col min="11" max="11" width="27.625" style="1" customWidth="true"/>
    <col min="12" max="16384" width="9" style="1"/>
  </cols>
  <sheetData>
    <row r="1" customHeight="true" spans="1:1">
      <c r="A1" s="3" t="s">
        <v>633</v>
      </c>
    </row>
    <row r="2" ht="39.75" customHeight="true" spans="1:11">
      <c r="A2" s="4" t="s">
        <v>634</v>
      </c>
      <c r="B2" s="5"/>
      <c r="C2" s="5"/>
      <c r="D2" s="5"/>
      <c r="E2" s="5"/>
      <c r="F2" s="5"/>
      <c r="G2" s="5"/>
      <c r="H2" s="10"/>
      <c r="I2" s="5"/>
      <c r="J2" s="5"/>
      <c r="K2" s="12"/>
    </row>
    <row r="3" customHeight="true" spans="1:11">
      <c r="A3" s="6" t="s">
        <v>635</v>
      </c>
      <c r="B3" s="6" t="s">
        <v>86</v>
      </c>
      <c r="C3" s="6" t="s">
        <v>630</v>
      </c>
      <c r="D3" s="6" t="s">
        <v>88</v>
      </c>
      <c r="E3" s="6" t="s">
        <v>89</v>
      </c>
      <c r="F3" s="6" t="s">
        <v>90</v>
      </c>
      <c r="G3" s="6" t="s">
        <v>636</v>
      </c>
      <c r="H3" s="6" t="s">
        <v>637</v>
      </c>
      <c r="I3" s="6" t="s">
        <v>638</v>
      </c>
      <c r="J3" s="6" t="s">
        <v>639</v>
      </c>
      <c r="K3" s="6" t="s">
        <v>640</v>
      </c>
    </row>
    <row r="4" customHeight="true" spans="1:11">
      <c r="A4" s="7">
        <f>SUBTOTAL(103,$B$4:B4)*1</f>
        <v>1</v>
      </c>
      <c r="B4" s="8" t="s">
        <v>16</v>
      </c>
      <c r="C4" s="9" t="s">
        <v>101</v>
      </c>
      <c r="D4" s="8" t="s">
        <v>94</v>
      </c>
      <c r="E4" s="8" t="s">
        <v>102</v>
      </c>
      <c r="F4" s="8" t="s">
        <v>44</v>
      </c>
      <c r="G4" s="8" t="s">
        <v>641</v>
      </c>
      <c r="H4" s="11">
        <v>45622.6459027778</v>
      </c>
      <c r="I4" s="8" t="s">
        <v>642</v>
      </c>
      <c r="J4" s="11">
        <v>45622.6514699074</v>
      </c>
      <c r="K4" s="8" t="s">
        <v>97</v>
      </c>
    </row>
    <row r="5" customHeight="true" spans="1:11">
      <c r="A5" s="7">
        <f>SUBTOTAL(103,$B$4:B5)*1</f>
        <v>2</v>
      </c>
      <c r="B5" s="8" t="s">
        <v>16</v>
      </c>
      <c r="C5" s="9" t="s">
        <v>101</v>
      </c>
      <c r="D5" s="8" t="s">
        <v>94</v>
      </c>
      <c r="E5" s="8" t="s">
        <v>102</v>
      </c>
      <c r="F5" s="8" t="s">
        <v>44</v>
      </c>
      <c r="G5" s="8" t="s">
        <v>643</v>
      </c>
      <c r="H5" s="11">
        <v>45622.654849537</v>
      </c>
      <c r="I5" s="8" t="s">
        <v>643</v>
      </c>
      <c r="J5" s="11">
        <v>45622.654849537</v>
      </c>
      <c r="K5" s="8" t="s">
        <v>97</v>
      </c>
    </row>
    <row r="6" customHeight="true" spans="1:11">
      <c r="A6" s="7">
        <f>SUBTOTAL(103,$B$4:B6)*1</f>
        <v>3</v>
      </c>
      <c r="B6" s="8" t="s">
        <v>16</v>
      </c>
      <c r="C6" s="9" t="s">
        <v>101</v>
      </c>
      <c r="D6" s="8" t="s">
        <v>94</v>
      </c>
      <c r="E6" s="8" t="s">
        <v>102</v>
      </c>
      <c r="F6" s="8" t="s">
        <v>44</v>
      </c>
      <c r="G6" s="8" t="s">
        <v>644</v>
      </c>
      <c r="H6" s="11">
        <v>45617.3658796296</v>
      </c>
      <c r="I6" s="8" t="s">
        <v>645</v>
      </c>
      <c r="J6" s="11">
        <v>45617.4018865741</v>
      </c>
      <c r="K6" s="8" t="s">
        <v>97</v>
      </c>
    </row>
    <row r="7" customHeight="true" spans="1:11">
      <c r="A7" s="7">
        <f>SUBTOTAL(103,$B$4:B7)*1</f>
        <v>4</v>
      </c>
      <c r="B7" s="8" t="s">
        <v>16</v>
      </c>
      <c r="C7" s="9" t="s">
        <v>101</v>
      </c>
      <c r="D7" s="8" t="s">
        <v>94</v>
      </c>
      <c r="E7" s="8" t="s">
        <v>102</v>
      </c>
      <c r="F7" s="8" t="s">
        <v>44</v>
      </c>
      <c r="G7" s="8" t="s">
        <v>646</v>
      </c>
      <c r="H7" s="11">
        <v>45616.3743634259</v>
      </c>
      <c r="I7" s="8" t="s">
        <v>647</v>
      </c>
      <c r="J7" s="11">
        <v>45616.4372685185</v>
      </c>
      <c r="K7" s="8" t="s">
        <v>97</v>
      </c>
    </row>
    <row r="8" customHeight="true" spans="1:11">
      <c r="A8" s="7">
        <f>SUBTOTAL(103,$B$4:B8)*1</f>
        <v>5</v>
      </c>
      <c r="B8" s="8" t="s">
        <v>16</v>
      </c>
      <c r="C8" s="9" t="s">
        <v>101</v>
      </c>
      <c r="D8" s="8" t="s">
        <v>94</v>
      </c>
      <c r="E8" s="8" t="s">
        <v>102</v>
      </c>
      <c r="F8" s="8" t="s">
        <v>44</v>
      </c>
      <c r="G8" s="8" t="s">
        <v>646</v>
      </c>
      <c r="H8" s="11">
        <v>45604.3892013889</v>
      </c>
      <c r="I8" s="8" t="s">
        <v>648</v>
      </c>
      <c r="J8" s="11">
        <v>45604.4329398148</v>
      </c>
      <c r="K8" s="8" t="s">
        <v>97</v>
      </c>
    </row>
    <row r="9" customHeight="true" spans="1:11">
      <c r="A9" s="7">
        <f>SUBTOTAL(103,$B$4:B9)*1</f>
        <v>6</v>
      </c>
      <c r="B9" s="8" t="s">
        <v>16</v>
      </c>
      <c r="C9" s="9" t="s">
        <v>101</v>
      </c>
      <c r="D9" s="8" t="s">
        <v>94</v>
      </c>
      <c r="E9" s="8" t="s">
        <v>102</v>
      </c>
      <c r="F9" s="8" t="s">
        <v>44</v>
      </c>
      <c r="G9" s="8" t="s">
        <v>641</v>
      </c>
      <c r="H9" s="11">
        <v>45603.5279166667</v>
      </c>
      <c r="I9" s="8" t="s">
        <v>649</v>
      </c>
      <c r="J9" s="11">
        <v>45603.538587963</v>
      </c>
      <c r="K9" s="8" t="s">
        <v>97</v>
      </c>
    </row>
    <row r="10" customHeight="true" spans="1:11">
      <c r="A10" s="7">
        <f>SUBTOTAL(103,$B$4:B10)*1</f>
        <v>7</v>
      </c>
      <c r="B10" s="8" t="s">
        <v>16</v>
      </c>
      <c r="C10" s="9" t="s">
        <v>101</v>
      </c>
      <c r="D10" s="8" t="s">
        <v>94</v>
      </c>
      <c r="E10" s="8" t="s">
        <v>102</v>
      </c>
      <c r="F10" s="8" t="s">
        <v>44</v>
      </c>
      <c r="G10" s="8" t="s">
        <v>646</v>
      </c>
      <c r="H10" s="11">
        <v>45600.477974537</v>
      </c>
      <c r="I10" s="8" t="s">
        <v>648</v>
      </c>
      <c r="J10" s="11">
        <v>45600.5235648148</v>
      </c>
      <c r="K10" s="8" t="s">
        <v>97</v>
      </c>
    </row>
    <row r="11" customHeight="true" spans="1:11">
      <c r="A11" s="7">
        <f>SUBTOTAL(103,$B$4:B11)*1</f>
        <v>8</v>
      </c>
      <c r="B11" s="8" t="s">
        <v>16</v>
      </c>
      <c r="C11" s="9" t="s">
        <v>101</v>
      </c>
      <c r="D11" s="8" t="s">
        <v>94</v>
      </c>
      <c r="E11" s="8" t="s">
        <v>102</v>
      </c>
      <c r="F11" s="8" t="s">
        <v>44</v>
      </c>
      <c r="G11" s="8" t="s">
        <v>650</v>
      </c>
      <c r="H11" s="11">
        <v>45616.640775463</v>
      </c>
      <c r="I11" s="8" t="s">
        <v>651</v>
      </c>
      <c r="J11" s="11">
        <v>45616.7033333333</v>
      </c>
      <c r="K11" s="8" t="s">
        <v>97</v>
      </c>
    </row>
    <row r="12" customHeight="true" spans="1:11">
      <c r="A12" s="7">
        <f>SUBTOTAL(103,$B$4:B12)*1</f>
        <v>9</v>
      </c>
      <c r="B12" s="8" t="s">
        <v>16</v>
      </c>
      <c r="C12" s="9" t="s">
        <v>101</v>
      </c>
      <c r="D12" s="8" t="s">
        <v>94</v>
      </c>
      <c r="E12" s="8" t="s">
        <v>102</v>
      </c>
      <c r="F12" s="8" t="s">
        <v>44</v>
      </c>
      <c r="G12" s="8" t="s">
        <v>652</v>
      </c>
      <c r="H12" s="11">
        <v>45604.5411805556</v>
      </c>
      <c r="I12" s="8" t="s">
        <v>651</v>
      </c>
      <c r="J12" s="11">
        <v>45604.5861111111</v>
      </c>
      <c r="K12" s="8" t="s">
        <v>97</v>
      </c>
    </row>
    <row r="13" customHeight="true" spans="1:11">
      <c r="A13" s="7">
        <f>SUBTOTAL(103,$B$4:B13)*1</f>
        <v>10</v>
      </c>
      <c r="B13" s="8" t="s">
        <v>16</v>
      </c>
      <c r="C13" s="9" t="s">
        <v>101</v>
      </c>
      <c r="D13" s="8" t="s">
        <v>94</v>
      </c>
      <c r="E13" s="8" t="s">
        <v>102</v>
      </c>
      <c r="F13" s="8" t="s">
        <v>44</v>
      </c>
      <c r="G13" s="8" t="s">
        <v>653</v>
      </c>
      <c r="H13" s="11">
        <v>45617.7054976852</v>
      </c>
      <c r="I13" s="8" t="s">
        <v>654</v>
      </c>
      <c r="J13" s="11">
        <v>45617.7353009259</v>
      </c>
      <c r="K13" s="8" t="s">
        <v>97</v>
      </c>
    </row>
    <row r="14" customHeight="true" spans="1:11">
      <c r="A14" s="7">
        <f>SUBTOTAL(103,$B$4:B14)*1</f>
        <v>11</v>
      </c>
      <c r="B14" s="8" t="s">
        <v>16</v>
      </c>
      <c r="C14" s="9" t="s">
        <v>101</v>
      </c>
      <c r="D14" s="8" t="s">
        <v>94</v>
      </c>
      <c r="E14" s="8" t="s">
        <v>102</v>
      </c>
      <c r="F14" s="8" t="s">
        <v>44</v>
      </c>
      <c r="G14" s="8" t="s">
        <v>652</v>
      </c>
      <c r="H14" s="11">
        <v>45600.7867361111</v>
      </c>
      <c r="I14" s="8" t="s">
        <v>655</v>
      </c>
      <c r="J14" s="11">
        <v>45600.8341666667</v>
      </c>
      <c r="K14" s="8" t="s">
        <v>97</v>
      </c>
    </row>
    <row r="15" customHeight="true" spans="1:11">
      <c r="A15" s="7">
        <f>SUBTOTAL(103,$B$4:B15)*1</f>
        <v>12</v>
      </c>
      <c r="B15" s="8" t="s">
        <v>16</v>
      </c>
      <c r="C15" s="9" t="s">
        <v>142</v>
      </c>
      <c r="D15" s="8" t="s">
        <v>94</v>
      </c>
      <c r="E15" s="8" t="s">
        <v>143</v>
      </c>
      <c r="F15" s="8" t="s">
        <v>44</v>
      </c>
      <c r="G15" s="8" t="s">
        <v>656</v>
      </c>
      <c r="H15" s="11">
        <v>45604.691412037</v>
      </c>
      <c r="I15" s="8" t="s">
        <v>657</v>
      </c>
      <c r="J15" s="11">
        <v>45604.701712963</v>
      </c>
      <c r="K15" s="8" t="s">
        <v>97</v>
      </c>
    </row>
    <row r="16" customHeight="true" spans="1:11">
      <c r="A16" s="7">
        <f>SUBTOTAL(103,$B$4:B16)*1</f>
        <v>13</v>
      </c>
      <c r="B16" s="8" t="s">
        <v>16</v>
      </c>
      <c r="C16" s="9" t="s">
        <v>172</v>
      </c>
      <c r="D16" s="8" t="s">
        <v>94</v>
      </c>
      <c r="E16" s="8" t="s">
        <v>169</v>
      </c>
      <c r="F16" s="8" t="s">
        <v>96</v>
      </c>
      <c r="G16" s="8" t="s">
        <v>658</v>
      </c>
      <c r="H16" s="11">
        <v>45607.894837963</v>
      </c>
      <c r="I16" s="8" t="s">
        <v>658</v>
      </c>
      <c r="J16" s="11">
        <v>45607.894837963</v>
      </c>
      <c r="K16" s="8" t="s">
        <v>170</v>
      </c>
    </row>
    <row r="17" customHeight="true" spans="1:11">
      <c r="A17" s="7">
        <f>SUBTOTAL(103,$B$4:B17)*1</f>
        <v>14</v>
      </c>
      <c r="B17" s="8" t="s">
        <v>16</v>
      </c>
      <c r="C17" s="9" t="s">
        <v>172</v>
      </c>
      <c r="D17" s="8" t="s">
        <v>94</v>
      </c>
      <c r="E17" s="8" t="s">
        <v>169</v>
      </c>
      <c r="F17" s="8" t="s">
        <v>96</v>
      </c>
      <c r="G17" s="8" t="s">
        <v>658</v>
      </c>
      <c r="H17" s="11">
        <v>45607.8949421296</v>
      </c>
      <c r="I17" s="8" t="s">
        <v>658</v>
      </c>
      <c r="J17" s="11">
        <v>45607.8949421296</v>
      </c>
      <c r="K17" s="8" t="s">
        <v>170</v>
      </c>
    </row>
    <row r="18" customHeight="true" spans="1:11">
      <c r="A18" s="7">
        <f>SUBTOTAL(103,$B$4:B18)*1</f>
        <v>15</v>
      </c>
      <c r="B18" s="8" t="s">
        <v>16</v>
      </c>
      <c r="C18" s="9" t="s">
        <v>172</v>
      </c>
      <c r="D18" s="8" t="s">
        <v>94</v>
      </c>
      <c r="E18" s="8" t="s">
        <v>169</v>
      </c>
      <c r="F18" s="8" t="s">
        <v>96</v>
      </c>
      <c r="G18" s="8" t="s">
        <v>658</v>
      </c>
      <c r="H18" s="11">
        <v>45607.8949305556</v>
      </c>
      <c r="I18" s="8" t="s">
        <v>658</v>
      </c>
      <c r="J18" s="11">
        <v>45607.8949305556</v>
      </c>
      <c r="K18" s="8" t="s">
        <v>170</v>
      </c>
    </row>
    <row r="19" customHeight="true" spans="1:11">
      <c r="A19" s="7">
        <f>SUBTOTAL(103,$B$4:B19)*1</f>
        <v>16</v>
      </c>
      <c r="B19" s="8" t="s">
        <v>20</v>
      </c>
      <c r="C19" s="9" t="s">
        <v>218</v>
      </c>
      <c r="D19" s="8" t="s">
        <v>94</v>
      </c>
      <c r="E19" s="8" t="s">
        <v>219</v>
      </c>
      <c r="F19" s="8" t="s">
        <v>43</v>
      </c>
      <c r="G19" s="8" t="s">
        <v>659</v>
      </c>
      <c r="H19" s="11">
        <v>45615.4429861111</v>
      </c>
      <c r="I19" s="8" t="s">
        <v>660</v>
      </c>
      <c r="J19" s="11">
        <v>45615.5812152778</v>
      </c>
      <c r="K19" s="8" t="s">
        <v>97</v>
      </c>
    </row>
    <row r="20" customHeight="true" spans="1:11">
      <c r="A20" s="7">
        <f>SUBTOTAL(103,$B$4:B20)*1</f>
        <v>17</v>
      </c>
      <c r="B20" s="8" t="s">
        <v>29</v>
      </c>
      <c r="C20" s="9" t="s">
        <v>294</v>
      </c>
      <c r="D20" s="8" t="s">
        <v>94</v>
      </c>
      <c r="E20" s="8" t="s">
        <v>295</v>
      </c>
      <c r="F20" s="8" t="s">
        <v>96</v>
      </c>
      <c r="G20" s="8" t="s">
        <v>661</v>
      </c>
      <c r="H20" s="11">
        <v>45623.4302546296</v>
      </c>
      <c r="I20" s="8" t="s">
        <v>662</v>
      </c>
      <c r="J20" s="11">
        <v>45623.462662037</v>
      </c>
      <c r="K20" s="8" t="s">
        <v>296</v>
      </c>
    </row>
    <row r="21" customHeight="true" spans="1:11">
      <c r="A21" s="7">
        <f>SUBTOTAL(103,$B$4:B21)*1</f>
        <v>18</v>
      </c>
      <c r="B21" s="8" t="s">
        <v>29</v>
      </c>
      <c r="C21" s="8" t="s">
        <v>294</v>
      </c>
      <c r="D21" s="8" t="s">
        <v>94</v>
      </c>
      <c r="E21" s="8" t="s">
        <v>295</v>
      </c>
      <c r="F21" s="8" t="s">
        <v>96</v>
      </c>
      <c r="G21" s="8" t="s">
        <v>663</v>
      </c>
      <c r="H21" s="11">
        <v>45623.8150925926</v>
      </c>
      <c r="I21" s="8" t="s">
        <v>664</v>
      </c>
      <c r="J21" s="11">
        <v>45623.8366898148</v>
      </c>
      <c r="K21" s="8" t="s">
        <v>296</v>
      </c>
    </row>
    <row r="22" customHeight="true" spans="1:11">
      <c r="A22" s="7">
        <f>SUBTOTAL(103,$B$4:B22)*1</f>
        <v>19</v>
      </c>
      <c r="B22" s="8" t="s">
        <v>29</v>
      </c>
      <c r="C22" s="9" t="s">
        <v>294</v>
      </c>
      <c r="D22" s="8" t="s">
        <v>94</v>
      </c>
      <c r="E22" s="8" t="s">
        <v>295</v>
      </c>
      <c r="F22" s="8" t="s">
        <v>96</v>
      </c>
      <c r="G22" s="8" t="s">
        <v>665</v>
      </c>
      <c r="H22" s="11">
        <v>45622.7940046296</v>
      </c>
      <c r="I22" s="8" t="s">
        <v>666</v>
      </c>
      <c r="J22" s="11">
        <v>45622.8083101852</v>
      </c>
      <c r="K22" s="8" t="s">
        <v>296</v>
      </c>
    </row>
    <row r="23" customHeight="true" spans="1:11">
      <c r="A23" s="7">
        <f>SUBTOTAL(103,$B$4:B23)*1</f>
        <v>20</v>
      </c>
      <c r="B23" s="8" t="s">
        <v>304</v>
      </c>
      <c r="C23" s="9" t="s">
        <v>310</v>
      </c>
      <c r="D23" s="8" t="s">
        <v>124</v>
      </c>
      <c r="E23" s="8" t="s">
        <v>306</v>
      </c>
      <c r="F23" s="8" t="s">
        <v>44</v>
      </c>
      <c r="G23" s="8" t="s">
        <v>667</v>
      </c>
      <c r="H23" s="11">
        <v>45600.399375</v>
      </c>
      <c r="I23" s="8" t="s">
        <v>668</v>
      </c>
      <c r="J23" s="11">
        <v>45600.6666435185</v>
      </c>
      <c r="K23" s="8" t="s">
        <v>230</v>
      </c>
    </row>
    <row r="24" customHeight="true" spans="1:11">
      <c r="A24" s="7">
        <f>SUBTOTAL(103,$B$4:B24)*1</f>
        <v>21</v>
      </c>
      <c r="B24" s="8" t="s">
        <v>304</v>
      </c>
      <c r="C24" s="9" t="s">
        <v>310</v>
      </c>
      <c r="D24" s="8" t="s">
        <v>124</v>
      </c>
      <c r="E24" s="8" t="s">
        <v>306</v>
      </c>
      <c r="F24" s="8" t="s">
        <v>44</v>
      </c>
      <c r="G24" s="8" t="s">
        <v>669</v>
      </c>
      <c r="H24" s="11">
        <v>45618.3470486111</v>
      </c>
      <c r="I24" s="8" t="s">
        <v>670</v>
      </c>
      <c r="J24" s="11">
        <v>45618.3925231481</v>
      </c>
      <c r="K24" s="8" t="s">
        <v>230</v>
      </c>
    </row>
    <row r="25" customHeight="true" spans="1:11">
      <c r="A25" s="7">
        <f>SUBTOTAL(103,$B$4:B25)*1</f>
        <v>22</v>
      </c>
      <c r="B25" s="8" t="s">
        <v>304</v>
      </c>
      <c r="C25" s="9" t="s">
        <v>310</v>
      </c>
      <c r="D25" s="8" t="s">
        <v>124</v>
      </c>
      <c r="E25" s="8" t="s">
        <v>306</v>
      </c>
      <c r="F25" s="8" t="s">
        <v>44</v>
      </c>
      <c r="G25" s="8" t="s">
        <v>671</v>
      </c>
      <c r="H25" s="11">
        <v>45618.2914583333</v>
      </c>
      <c r="I25" s="8" t="s">
        <v>672</v>
      </c>
      <c r="J25" s="11">
        <v>45618.3092708333</v>
      </c>
      <c r="K25" s="8" t="s">
        <v>230</v>
      </c>
    </row>
    <row r="26" customHeight="true" spans="1:11">
      <c r="A26" s="7">
        <f>SUBTOTAL(103,$B$4:B26)*1</f>
        <v>23</v>
      </c>
      <c r="B26" s="8" t="s">
        <v>304</v>
      </c>
      <c r="C26" s="9" t="s">
        <v>310</v>
      </c>
      <c r="D26" s="8" t="s">
        <v>124</v>
      </c>
      <c r="E26" s="8" t="s">
        <v>306</v>
      </c>
      <c r="F26" s="8" t="s">
        <v>44</v>
      </c>
      <c r="G26" s="8" t="s">
        <v>673</v>
      </c>
      <c r="H26" s="11">
        <v>45617.4774421296</v>
      </c>
      <c r="I26" s="8" t="s">
        <v>674</v>
      </c>
      <c r="J26" s="11">
        <v>45617.4872800926</v>
      </c>
      <c r="K26" s="8" t="s">
        <v>230</v>
      </c>
    </row>
    <row r="27" customHeight="true" spans="1:11">
      <c r="A27" s="7">
        <f>SUBTOTAL(103,$B$4:B27)*1</f>
        <v>24</v>
      </c>
      <c r="B27" s="8" t="s">
        <v>304</v>
      </c>
      <c r="C27" s="9" t="s">
        <v>310</v>
      </c>
      <c r="D27" s="8" t="s">
        <v>124</v>
      </c>
      <c r="E27" s="8" t="s">
        <v>306</v>
      </c>
      <c r="F27" s="8" t="s">
        <v>44</v>
      </c>
      <c r="G27" s="8" t="s">
        <v>675</v>
      </c>
      <c r="H27" s="11">
        <v>45598.3912384259</v>
      </c>
      <c r="I27" s="8" t="s">
        <v>676</v>
      </c>
      <c r="J27" s="11">
        <v>45598.4484722222</v>
      </c>
      <c r="K27" s="8" t="s">
        <v>230</v>
      </c>
    </row>
    <row r="28" customHeight="true" spans="1:11">
      <c r="A28" s="7">
        <f>SUBTOTAL(103,$B$4:B28)*1</f>
        <v>25</v>
      </c>
      <c r="B28" s="8" t="s">
        <v>304</v>
      </c>
      <c r="C28" s="9" t="s">
        <v>310</v>
      </c>
      <c r="D28" s="8" t="s">
        <v>124</v>
      </c>
      <c r="E28" s="8" t="s">
        <v>306</v>
      </c>
      <c r="F28" s="8" t="s">
        <v>44</v>
      </c>
      <c r="G28" s="8" t="s">
        <v>677</v>
      </c>
      <c r="H28" s="11">
        <v>45616.6990625</v>
      </c>
      <c r="I28" s="8" t="s">
        <v>678</v>
      </c>
      <c r="J28" s="11">
        <v>45616.7269444444</v>
      </c>
      <c r="K28" s="8" t="s">
        <v>230</v>
      </c>
    </row>
    <row r="29" customHeight="true" spans="1:11">
      <c r="A29" s="7">
        <f>SUBTOTAL(103,$B$4:B29)*1</f>
        <v>26</v>
      </c>
      <c r="B29" s="8" t="s">
        <v>304</v>
      </c>
      <c r="C29" s="9" t="s">
        <v>310</v>
      </c>
      <c r="D29" s="8" t="s">
        <v>124</v>
      </c>
      <c r="E29" s="8" t="s">
        <v>306</v>
      </c>
      <c r="F29" s="8" t="s">
        <v>44</v>
      </c>
      <c r="G29" s="8" t="s">
        <v>671</v>
      </c>
      <c r="H29" s="11">
        <v>45599.4991319444</v>
      </c>
      <c r="I29" s="8" t="s">
        <v>672</v>
      </c>
      <c r="J29" s="11">
        <v>45599.5183796296</v>
      </c>
      <c r="K29" s="8" t="s">
        <v>230</v>
      </c>
    </row>
    <row r="30" customHeight="true" spans="1:11">
      <c r="A30" s="7">
        <f>SUBTOTAL(103,$B$4:B30)*1</f>
        <v>27</v>
      </c>
      <c r="B30" s="8" t="s">
        <v>304</v>
      </c>
      <c r="C30" s="9" t="s">
        <v>310</v>
      </c>
      <c r="D30" s="8" t="s">
        <v>124</v>
      </c>
      <c r="E30" s="8" t="s">
        <v>306</v>
      </c>
      <c r="F30" s="8" t="s">
        <v>44</v>
      </c>
      <c r="G30" s="8" t="s">
        <v>679</v>
      </c>
      <c r="H30" s="11">
        <v>45599.9160185185</v>
      </c>
      <c r="I30" s="8" t="s">
        <v>680</v>
      </c>
      <c r="J30" s="11">
        <v>45599.9358449074</v>
      </c>
      <c r="K30" s="8" t="s">
        <v>230</v>
      </c>
    </row>
    <row r="31" customHeight="true" spans="1:11">
      <c r="A31" s="7">
        <f>SUBTOTAL(103,$B$4:B31)*1</f>
        <v>28</v>
      </c>
      <c r="B31" s="8" t="s">
        <v>304</v>
      </c>
      <c r="C31" s="9" t="s">
        <v>321</v>
      </c>
      <c r="D31" s="8" t="s">
        <v>124</v>
      </c>
      <c r="E31" s="8" t="s">
        <v>315</v>
      </c>
      <c r="F31" s="8" t="s">
        <v>44</v>
      </c>
      <c r="G31" s="8" t="s">
        <v>681</v>
      </c>
      <c r="H31" s="11">
        <v>45615.5836111111</v>
      </c>
      <c r="I31" s="8" t="s">
        <v>682</v>
      </c>
      <c r="J31" s="11">
        <v>45615.6934606481</v>
      </c>
      <c r="K31" s="8" t="s">
        <v>97</v>
      </c>
    </row>
    <row r="32" customHeight="true" spans="1:11">
      <c r="A32" s="7">
        <f>SUBTOTAL(103,$B$4:B32)*1</f>
        <v>29</v>
      </c>
      <c r="B32" s="8" t="s">
        <v>304</v>
      </c>
      <c r="C32" s="9" t="s">
        <v>321</v>
      </c>
      <c r="D32" s="8" t="s">
        <v>124</v>
      </c>
      <c r="E32" s="8" t="s">
        <v>315</v>
      </c>
      <c r="F32" s="8" t="s">
        <v>44</v>
      </c>
      <c r="G32" s="8" t="s">
        <v>683</v>
      </c>
      <c r="H32" s="11">
        <v>45625.4065046296</v>
      </c>
      <c r="I32" s="8" t="s">
        <v>658</v>
      </c>
      <c r="J32" s="11">
        <v>45625.4253703704</v>
      </c>
      <c r="K32" s="8" t="s">
        <v>97</v>
      </c>
    </row>
    <row r="33" customHeight="true" spans="1:11">
      <c r="A33" s="7">
        <f>SUBTOTAL(103,$B$4:B33)*1</f>
        <v>30</v>
      </c>
      <c r="B33" s="8" t="s">
        <v>304</v>
      </c>
      <c r="C33" s="9" t="s">
        <v>321</v>
      </c>
      <c r="D33" s="8" t="s">
        <v>124</v>
      </c>
      <c r="E33" s="8" t="s">
        <v>315</v>
      </c>
      <c r="F33" s="8" t="s">
        <v>44</v>
      </c>
      <c r="G33" s="8" t="s">
        <v>684</v>
      </c>
      <c r="H33" s="11">
        <v>45611.5668287037</v>
      </c>
      <c r="I33" s="8" t="s">
        <v>682</v>
      </c>
      <c r="J33" s="11">
        <v>45611.705162037</v>
      </c>
      <c r="K33" s="8" t="s">
        <v>97</v>
      </c>
    </row>
    <row r="34" customHeight="true" spans="1:11">
      <c r="A34" s="7">
        <f>SUBTOTAL(103,$B$4:B34)*1</f>
        <v>31</v>
      </c>
      <c r="B34" s="8" t="s">
        <v>304</v>
      </c>
      <c r="C34" s="9" t="s">
        <v>321</v>
      </c>
      <c r="D34" s="8" t="s">
        <v>124</v>
      </c>
      <c r="E34" s="8" t="s">
        <v>315</v>
      </c>
      <c r="F34" s="8" t="s">
        <v>44</v>
      </c>
      <c r="G34" s="8" t="s">
        <v>684</v>
      </c>
      <c r="H34" s="11">
        <v>45615.5333564815</v>
      </c>
      <c r="I34" s="8" t="s">
        <v>685</v>
      </c>
      <c r="J34" s="11">
        <v>45615.5812731481</v>
      </c>
      <c r="K34" s="8" t="s">
        <v>97</v>
      </c>
    </row>
    <row r="35" customHeight="true" spans="1:11">
      <c r="A35" s="7">
        <f>SUBTOTAL(103,$B$4:B35)*1</f>
        <v>32</v>
      </c>
      <c r="B35" s="8" t="s">
        <v>304</v>
      </c>
      <c r="C35" s="9" t="s">
        <v>321</v>
      </c>
      <c r="D35" s="8" t="s">
        <v>124</v>
      </c>
      <c r="E35" s="8" t="s">
        <v>315</v>
      </c>
      <c r="F35" s="8" t="s">
        <v>44</v>
      </c>
      <c r="G35" s="8" t="s">
        <v>686</v>
      </c>
      <c r="H35" s="11">
        <v>45609.5056712963</v>
      </c>
      <c r="I35" s="8" t="s">
        <v>687</v>
      </c>
      <c r="J35" s="11">
        <v>45609.5162268519</v>
      </c>
      <c r="K35" s="8" t="s">
        <v>97</v>
      </c>
    </row>
    <row r="36" customHeight="true" spans="1:11">
      <c r="A36" s="7">
        <f>SUBTOTAL(103,$B$4:B36)*1</f>
        <v>33</v>
      </c>
      <c r="B36" s="8" t="s">
        <v>304</v>
      </c>
      <c r="C36" s="9" t="s">
        <v>321</v>
      </c>
      <c r="D36" s="8" t="s">
        <v>124</v>
      </c>
      <c r="E36" s="8" t="s">
        <v>315</v>
      </c>
      <c r="F36" s="8" t="s">
        <v>44</v>
      </c>
      <c r="G36" s="8" t="s">
        <v>688</v>
      </c>
      <c r="H36" s="11">
        <v>45609.5190277778</v>
      </c>
      <c r="I36" s="8" t="s">
        <v>689</v>
      </c>
      <c r="J36" s="11">
        <v>45609.6174305556</v>
      </c>
      <c r="K36" s="8" t="s">
        <v>97</v>
      </c>
    </row>
    <row r="37" customHeight="true" spans="1:11">
      <c r="A37" s="7">
        <f>SUBTOTAL(103,$B$4:B37)*1</f>
        <v>34</v>
      </c>
      <c r="B37" s="8" t="s">
        <v>304</v>
      </c>
      <c r="C37" s="9" t="s">
        <v>321</v>
      </c>
      <c r="D37" s="8" t="s">
        <v>124</v>
      </c>
      <c r="E37" s="8" t="s">
        <v>315</v>
      </c>
      <c r="F37" s="8" t="s">
        <v>44</v>
      </c>
      <c r="G37" s="8" t="s">
        <v>690</v>
      </c>
      <c r="H37" s="11">
        <v>45625.5093634259</v>
      </c>
      <c r="I37" s="8" t="s">
        <v>691</v>
      </c>
      <c r="J37" s="11">
        <v>45625.5388425926</v>
      </c>
      <c r="K37" s="8" t="s">
        <v>97</v>
      </c>
    </row>
    <row r="38" customHeight="true" spans="1:11">
      <c r="A38" s="7">
        <f>SUBTOTAL(103,$B$4:B38)*1</f>
        <v>35</v>
      </c>
      <c r="B38" s="8" t="s">
        <v>304</v>
      </c>
      <c r="C38" s="9" t="s">
        <v>321</v>
      </c>
      <c r="D38" s="8" t="s">
        <v>124</v>
      </c>
      <c r="E38" s="8" t="s">
        <v>315</v>
      </c>
      <c r="F38" s="8" t="s">
        <v>44</v>
      </c>
      <c r="G38" s="8" t="s">
        <v>673</v>
      </c>
      <c r="H38" s="11">
        <v>45604.499837963</v>
      </c>
      <c r="I38" s="8" t="s">
        <v>682</v>
      </c>
      <c r="J38" s="11">
        <v>45604.6345717593</v>
      </c>
      <c r="K38" s="8" t="s">
        <v>97</v>
      </c>
    </row>
    <row r="39" customHeight="true" spans="1:11">
      <c r="A39" s="7">
        <f>SUBTOTAL(103,$B$4:B39)*1</f>
        <v>36</v>
      </c>
      <c r="B39" s="8" t="s">
        <v>304</v>
      </c>
      <c r="C39" s="9" t="s">
        <v>321</v>
      </c>
      <c r="D39" s="8" t="s">
        <v>124</v>
      </c>
      <c r="E39" s="8" t="s">
        <v>315</v>
      </c>
      <c r="F39" s="8" t="s">
        <v>44</v>
      </c>
      <c r="G39" s="8" t="s">
        <v>692</v>
      </c>
      <c r="H39" s="11">
        <v>45625.6785763889</v>
      </c>
      <c r="I39" s="8" t="s">
        <v>693</v>
      </c>
      <c r="J39" s="11">
        <v>45625.6993171296</v>
      </c>
      <c r="K39" s="8" t="s">
        <v>97</v>
      </c>
    </row>
    <row r="40" customHeight="true" spans="1:11">
      <c r="A40" s="7">
        <f>SUBTOTAL(103,$B$4:B40)*1</f>
        <v>37</v>
      </c>
      <c r="B40" s="8" t="s">
        <v>304</v>
      </c>
      <c r="C40" s="9" t="s">
        <v>321</v>
      </c>
      <c r="D40" s="8" t="s">
        <v>124</v>
      </c>
      <c r="E40" s="8" t="s">
        <v>315</v>
      </c>
      <c r="F40" s="8" t="s">
        <v>44</v>
      </c>
      <c r="G40" s="8" t="s">
        <v>694</v>
      </c>
      <c r="H40" s="11">
        <v>45612.5244097222</v>
      </c>
      <c r="I40" s="8" t="s">
        <v>689</v>
      </c>
      <c r="J40" s="11">
        <v>45612.5771296296</v>
      </c>
      <c r="K40" s="8" t="s">
        <v>97</v>
      </c>
    </row>
    <row r="41" customHeight="true" spans="1:11">
      <c r="A41" s="7">
        <f>SUBTOTAL(103,$B$4:B41)*1</f>
        <v>38</v>
      </c>
      <c r="B41" s="8" t="s">
        <v>304</v>
      </c>
      <c r="C41" s="9" t="s">
        <v>321</v>
      </c>
      <c r="D41" s="8" t="s">
        <v>124</v>
      </c>
      <c r="E41" s="8" t="s">
        <v>315</v>
      </c>
      <c r="F41" s="8" t="s">
        <v>44</v>
      </c>
      <c r="G41" s="8" t="s">
        <v>695</v>
      </c>
      <c r="H41" s="11">
        <v>45624.8038194444</v>
      </c>
      <c r="I41" s="8" t="s">
        <v>696</v>
      </c>
      <c r="J41" s="11">
        <v>45624.8635416667</v>
      </c>
      <c r="K41" s="8" t="s">
        <v>97</v>
      </c>
    </row>
    <row r="42" customHeight="true" spans="1:11">
      <c r="A42" s="7">
        <f>SUBTOTAL(103,$B$4:B42)*1</f>
        <v>39</v>
      </c>
      <c r="B42" s="8" t="s">
        <v>304</v>
      </c>
      <c r="C42" s="9" t="s">
        <v>321</v>
      </c>
      <c r="D42" s="8" t="s">
        <v>124</v>
      </c>
      <c r="E42" s="8" t="s">
        <v>315</v>
      </c>
      <c r="F42" s="8" t="s">
        <v>44</v>
      </c>
      <c r="G42" s="8" t="s">
        <v>697</v>
      </c>
      <c r="H42" s="11">
        <v>45612.4425810185</v>
      </c>
      <c r="I42" s="8" t="s">
        <v>698</v>
      </c>
      <c r="J42" s="11">
        <v>45612.5179861111</v>
      </c>
      <c r="K42" s="8" t="s">
        <v>97</v>
      </c>
    </row>
    <row r="43" customHeight="true" spans="1:11">
      <c r="A43" s="7">
        <f>SUBTOTAL(103,$B$4:B43)*1</f>
        <v>40</v>
      </c>
      <c r="B43" s="8" t="s">
        <v>304</v>
      </c>
      <c r="C43" s="9" t="s">
        <v>321</v>
      </c>
      <c r="D43" s="8" t="s">
        <v>124</v>
      </c>
      <c r="E43" s="8" t="s">
        <v>315</v>
      </c>
      <c r="F43" s="8" t="s">
        <v>44</v>
      </c>
      <c r="G43" s="8" t="s">
        <v>699</v>
      </c>
      <c r="H43" s="11">
        <v>45624.8683564815</v>
      </c>
      <c r="I43" s="8" t="s">
        <v>689</v>
      </c>
      <c r="J43" s="11">
        <v>45624.8766203704</v>
      </c>
      <c r="K43" s="8" t="s">
        <v>97</v>
      </c>
    </row>
    <row r="44" customHeight="true" spans="1:11">
      <c r="A44" s="7">
        <f>SUBTOTAL(103,$B$4:B44)*1</f>
        <v>41</v>
      </c>
      <c r="B44" s="8" t="s">
        <v>304</v>
      </c>
      <c r="C44" s="9" t="s">
        <v>321</v>
      </c>
      <c r="D44" s="8" t="s">
        <v>124</v>
      </c>
      <c r="E44" s="8" t="s">
        <v>315</v>
      </c>
      <c r="F44" s="8" t="s">
        <v>44</v>
      </c>
      <c r="G44" s="8" t="s">
        <v>697</v>
      </c>
      <c r="H44" s="11">
        <v>45624.7336111111</v>
      </c>
      <c r="I44" s="8" t="s">
        <v>700</v>
      </c>
      <c r="J44" s="11">
        <v>45624.7852314815</v>
      </c>
      <c r="K44" s="8" t="s">
        <v>97</v>
      </c>
    </row>
    <row r="45" customHeight="true" spans="1:11">
      <c r="A45" s="7">
        <f>SUBTOTAL(103,$B$4:B45)*1</f>
        <v>42</v>
      </c>
      <c r="B45" s="8" t="s">
        <v>326</v>
      </c>
      <c r="C45" s="9" t="s">
        <v>327</v>
      </c>
      <c r="D45" s="8" t="s">
        <v>94</v>
      </c>
      <c r="E45" s="8" t="s">
        <v>328</v>
      </c>
      <c r="F45" s="8" t="s">
        <v>43</v>
      </c>
      <c r="G45" s="8" t="s">
        <v>701</v>
      </c>
      <c r="H45" s="11">
        <v>45601.5709722222</v>
      </c>
      <c r="I45" s="8" t="s">
        <v>702</v>
      </c>
      <c r="J45" s="11">
        <v>45601.7288194444</v>
      </c>
      <c r="K45" s="8" t="s">
        <v>97</v>
      </c>
    </row>
  </sheetData>
  <autoFilter ref="B3:K45">
    <sortState ref="B3:K45">
      <sortCondition ref="B4:B45" customList="成都市,绵阳市,自贡市,攀枝花市,泸州市,德阳市,广元市,遂宁市,内江市,乐山市,资阳市,宜宾市,南充市,达州市,雅安市,阿坝州,甘孜州,凉山州,广安市,巴中市,眉山市,四川省"/>
      <sortCondition ref="E4:E45"/>
      <sortCondition ref="C4:C45"/>
    </sortState>
    <extLst/>
  </autoFilter>
  <sortState ref="B4:K45">
    <sortCondition ref="B4:B4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5"/>
    <sortCondition ref="C4:C45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110" zoomScaleNormal="110" workbookViewId="0">
      <selection activeCell="D11" sqref="D11"/>
    </sheetView>
  </sheetViews>
  <sheetFormatPr defaultColWidth="9" defaultRowHeight="13.5"/>
  <cols>
    <col min="1" max="1" width="8.25" style="15" customWidth="true"/>
    <col min="2" max="11" width="11.625" style="15" customWidth="true"/>
    <col min="12" max="16384" width="9" style="15"/>
  </cols>
  <sheetData>
    <row r="1" ht="20.1" customHeight="true" spans="1:1">
      <c r="A1" s="16" t="s">
        <v>38</v>
      </c>
    </row>
    <row r="2" ht="39.95" customHeight="true" spans="1:11">
      <c r="A2" s="56" t="s">
        <v>39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="14" customFormat="true" ht="24.75" customHeight="true" spans="1:11">
      <c r="A3" s="104" t="s">
        <v>2</v>
      </c>
      <c r="B3" s="75" t="s">
        <v>3</v>
      </c>
      <c r="C3" s="70" t="s">
        <v>40</v>
      </c>
      <c r="D3" s="70" t="s">
        <v>41</v>
      </c>
      <c r="E3" s="70" t="s">
        <v>42</v>
      </c>
      <c r="F3" s="106" t="s">
        <v>43</v>
      </c>
      <c r="G3" s="107"/>
      <c r="H3" s="66" t="s">
        <v>44</v>
      </c>
      <c r="I3" s="67"/>
      <c r="J3" s="66" t="s">
        <v>45</v>
      </c>
      <c r="K3" s="67"/>
    </row>
    <row r="4" s="14" customFormat="true" ht="28.5" customHeight="true" spans="1:11">
      <c r="A4" s="71"/>
      <c r="B4" s="77"/>
      <c r="C4" s="105"/>
      <c r="D4" s="105"/>
      <c r="E4" s="105"/>
      <c r="F4" s="48" t="s">
        <v>46</v>
      </c>
      <c r="G4" s="48" t="s">
        <v>42</v>
      </c>
      <c r="H4" s="48" t="s">
        <v>46</v>
      </c>
      <c r="I4" s="48" t="s">
        <v>42</v>
      </c>
      <c r="J4" s="48" t="s">
        <v>46</v>
      </c>
      <c r="K4" s="48" t="s">
        <v>42</v>
      </c>
    </row>
    <row r="5" s="14" customFormat="true" ht="20.1" customHeight="true" spans="1:11">
      <c r="A5" s="18">
        <v>1</v>
      </c>
      <c r="B5" s="88" t="s">
        <v>16</v>
      </c>
      <c r="C5" s="89">
        <v>10932</v>
      </c>
      <c r="D5" s="89">
        <v>10932</v>
      </c>
      <c r="E5" s="108">
        <v>1</v>
      </c>
      <c r="F5" s="87">
        <v>4151</v>
      </c>
      <c r="G5" s="96">
        <v>1</v>
      </c>
      <c r="H5" s="87">
        <v>2901</v>
      </c>
      <c r="I5" s="96">
        <v>1</v>
      </c>
      <c r="J5" s="87">
        <v>3880</v>
      </c>
      <c r="K5" s="96">
        <v>1</v>
      </c>
    </row>
    <row r="6" s="14" customFormat="true" ht="20.1" customHeight="true" spans="1:11">
      <c r="A6" s="18">
        <v>2</v>
      </c>
      <c r="B6" s="88" t="s">
        <v>17</v>
      </c>
      <c r="C6" s="89">
        <v>2624</v>
      </c>
      <c r="D6" s="89">
        <v>2624</v>
      </c>
      <c r="E6" s="108">
        <v>1</v>
      </c>
      <c r="F6" s="87">
        <v>998</v>
      </c>
      <c r="G6" s="96">
        <v>1</v>
      </c>
      <c r="H6" s="87">
        <v>922</v>
      </c>
      <c r="I6" s="96">
        <v>1</v>
      </c>
      <c r="J6" s="87">
        <v>704</v>
      </c>
      <c r="K6" s="96">
        <v>1</v>
      </c>
    </row>
    <row r="7" s="14" customFormat="true" ht="20.1" customHeight="true" spans="1:11">
      <c r="A7" s="18">
        <v>3</v>
      </c>
      <c r="B7" s="88" t="s">
        <v>18</v>
      </c>
      <c r="C7" s="89">
        <v>919</v>
      </c>
      <c r="D7" s="89">
        <v>919</v>
      </c>
      <c r="E7" s="108">
        <v>1</v>
      </c>
      <c r="F7" s="87">
        <v>495</v>
      </c>
      <c r="G7" s="96">
        <v>1</v>
      </c>
      <c r="H7" s="87">
        <v>117</v>
      </c>
      <c r="I7" s="96">
        <v>1</v>
      </c>
      <c r="J7" s="87">
        <v>307</v>
      </c>
      <c r="K7" s="96">
        <v>1</v>
      </c>
    </row>
    <row r="8" s="14" customFormat="true" ht="20.1" customHeight="true" spans="1:11">
      <c r="A8" s="18">
        <v>4</v>
      </c>
      <c r="B8" s="88" t="s">
        <v>19</v>
      </c>
      <c r="C8" s="89">
        <v>962</v>
      </c>
      <c r="D8" s="89">
        <v>962</v>
      </c>
      <c r="E8" s="108">
        <v>1</v>
      </c>
      <c r="F8" s="87">
        <v>315</v>
      </c>
      <c r="G8" s="96">
        <v>1</v>
      </c>
      <c r="H8" s="87">
        <v>379</v>
      </c>
      <c r="I8" s="96">
        <v>1</v>
      </c>
      <c r="J8" s="87">
        <v>268</v>
      </c>
      <c r="K8" s="96">
        <v>1</v>
      </c>
    </row>
    <row r="9" s="14" customFormat="true" ht="20.1" customHeight="true" spans="1:11">
      <c r="A9" s="18">
        <v>5</v>
      </c>
      <c r="B9" s="88" t="s">
        <v>20</v>
      </c>
      <c r="C9" s="89">
        <v>2574</v>
      </c>
      <c r="D9" s="89">
        <v>2574</v>
      </c>
      <c r="E9" s="108">
        <v>1</v>
      </c>
      <c r="F9" s="87">
        <v>796</v>
      </c>
      <c r="G9" s="96">
        <v>1</v>
      </c>
      <c r="H9" s="87">
        <v>1105</v>
      </c>
      <c r="I9" s="96">
        <v>1</v>
      </c>
      <c r="J9" s="87">
        <v>673</v>
      </c>
      <c r="K9" s="96">
        <v>1</v>
      </c>
    </row>
    <row r="10" s="14" customFormat="true" ht="20.1" customHeight="true" spans="1:11">
      <c r="A10" s="18">
        <v>6</v>
      </c>
      <c r="B10" s="88" t="s">
        <v>21</v>
      </c>
      <c r="C10" s="89">
        <v>2214</v>
      </c>
      <c r="D10" s="89">
        <v>2214</v>
      </c>
      <c r="E10" s="108">
        <v>1</v>
      </c>
      <c r="F10" s="87">
        <v>379</v>
      </c>
      <c r="G10" s="96">
        <v>1</v>
      </c>
      <c r="H10" s="87">
        <v>631</v>
      </c>
      <c r="I10" s="96">
        <v>1</v>
      </c>
      <c r="J10" s="87">
        <v>1204</v>
      </c>
      <c r="K10" s="96">
        <v>1</v>
      </c>
    </row>
    <row r="11" s="14" customFormat="true" ht="20.1" customHeight="true" spans="1:11">
      <c r="A11" s="18">
        <v>7</v>
      </c>
      <c r="B11" s="88" t="s">
        <v>22</v>
      </c>
      <c r="C11" s="89">
        <v>708</v>
      </c>
      <c r="D11" s="89">
        <v>708</v>
      </c>
      <c r="E11" s="108">
        <v>1</v>
      </c>
      <c r="F11" s="87">
        <v>406</v>
      </c>
      <c r="G11" s="96">
        <v>1</v>
      </c>
      <c r="H11" s="87">
        <v>56</v>
      </c>
      <c r="I11" s="96">
        <v>1</v>
      </c>
      <c r="J11" s="87">
        <v>246</v>
      </c>
      <c r="K11" s="96">
        <v>1</v>
      </c>
    </row>
    <row r="12" s="14" customFormat="true" ht="20.1" customHeight="true" spans="1:11">
      <c r="A12" s="18">
        <v>8</v>
      </c>
      <c r="B12" s="88" t="s">
        <v>23</v>
      </c>
      <c r="C12" s="89">
        <v>1292</v>
      </c>
      <c r="D12" s="89">
        <v>1292</v>
      </c>
      <c r="E12" s="108">
        <v>1</v>
      </c>
      <c r="F12" s="87">
        <v>559</v>
      </c>
      <c r="G12" s="96">
        <v>1</v>
      </c>
      <c r="H12" s="87">
        <v>386</v>
      </c>
      <c r="I12" s="96">
        <v>1</v>
      </c>
      <c r="J12" s="87">
        <v>347</v>
      </c>
      <c r="K12" s="96">
        <v>1</v>
      </c>
    </row>
    <row r="13" s="14" customFormat="true" ht="20.1" customHeight="true" spans="1:11">
      <c r="A13" s="18">
        <v>9</v>
      </c>
      <c r="B13" s="88" t="s">
        <v>24</v>
      </c>
      <c r="C13" s="89">
        <v>1105</v>
      </c>
      <c r="D13" s="89">
        <v>1105</v>
      </c>
      <c r="E13" s="108">
        <v>1</v>
      </c>
      <c r="F13" s="87">
        <v>535</v>
      </c>
      <c r="G13" s="96">
        <v>1</v>
      </c>
      <c r="H13" s="87">
        <v>185</v>
      </c>
      <c r="I13" s="96">
        <v>1</v>
      </c>
      <c r="J13" s="87">
        <v>385</v>
      </c>
      <c r="K13" s="96">
        <v>1</v>
      </c>
    </row>
    <row r="14" s="39" customFormat="true" ht="20.1" customHeight="true" spans="1:11">
      <c r="A14" s="78">
        <v>10</v>
      </c>
      <c r="B14" s="88" t="s">
        <v>25</v>
      </c>
      <c r="C14" s="89">
        <v>2472</v>
      </c>
      <c r="D14" s="89">
        <v>2472</v>
      </c>
      <c r="E14" s="108">
        <v>1</v>
      </c>
      <c r="F14" s="87">
        <v>433</v>
      </c>
      <c r="G14" s="96">
        <v>1</v>
      </c>
      <c r="H14" s="87">
        <v>1042</v>
      </c>
      <c r="I14" s="96">
        <v>1</v>
      </c>
      <c r="J14" s="87">
        <v>997</v>
      </c>
      <c r="K14" s="96">
        <v>1</v>
      </c>
    </row>
    <row r="15" s="14" customFormat="true" ht="20.1" customHeight="true" spans="1:11">
      <c r="A15" s="18">
        <v>11</v>
      </c>
      <c r="B15" s="88" t="s">
        <v>26</v>
      </c>
      <c r="C15" s="89">
        <v>546</v>
      </c>
      <c r="D15" s="89">
        <v>546</v>
      </c>
      <c r="E15" s="108">
        <v>1</v>
      </c>
      <c r="F15" s="87">
        <v>321</v>
      </c>
      <c r="G15" s="96">
        <v>1</v>
      </c>
      <c r="H15" s="87">
        <v>182</v>
      </c>
      <c r="I15" s="96">
        <v>1</v>
      </c>
      <c r="J15" s="87">
        <v>43</v>
      </c>
      <c r="K15" s="96">
        <v>1</v>
      </c>
    </row>
    <row r="16" s="14" customFormat="true" ht="20.1" customHeight="true" spans="1:11">
      <c r="A16" s="18">
        <v>12</v>
      </c>
      <c r="B16" s="88" t="s">
        <v>27</v>
      </c>
      <c r="C16" s="89">
        <v>1869</v>
      </c>
      <c r="D16" s="89">
        <v>1869</v>
      </c>
      <c r="E16" s="108">
        <v>1</v>
      </c>
      <c r="F16" s="87">
        <v>766</v>
      </c>
      <c r="G16" s="96">
        <v>1</v>
      </c>
      <c r="H16" s="87">
        <v>657</v>
      </c>
      <c r="I16" s="96">
        <v>1</v>
      </c>
      <c r="J16" s="87">
        <v>446</v>
      </c>
      <c r="K16" s="96">
        <v>1</v>
      </c>
    </row>
    <row r="17" s="14" customFormat="true" ht="20.1" customHeight="true" spans="1:11">
      <c r="A17" s="18">
        <v>13</v>
      </c>
      <c r="B17" s="88" t="s">
        <v>28</v>
      </c>
      <c r="C17" s="89">
        <v>2304</v>
      </c>
      <c r="D17" s="89">
        <v>2304</v>
      </c>
      <c r="E17" s="108">
        <v>1</v>
      </c>
      <c r="F17" s="87">
        <v>912</v>
      </c>
      <c r="G17" s="96">
        <v>1</v>
      </c>
      <c r="H17" s="87">
        <v>574</v>
      </c>
      <c r="I17" s="96">
        <v>1</v>
      </c>
      <c r="J17" s="87">
        <v>818</v>
      </c>
      <c r="K17" s="96">
        <v>1</v>
      </c>
    </row>
    <row r="18" s="14" customFormat="true" ht="20.1" customHeight="true" spans="1:11">
      <c r="A18" s="18">
        <v>14</v>
      </c>
      <c r="B18" s="88" t="s">
        <v>29</v>
      </c>
      <c r="C18" s="89">
        <v>1859</v>
      </c>
      <c r="D18" s="89">
        <v>1859</v>
      </c>
      <c r="E18" s="108">
        <v>1</v>
      </c>
      <c r="F18" s="87">
        <v>931</v>
      </c>
      <c r="G18" s="96">
        <v>1</v>
      </c>
      <c r="H18" s="87">
        <v>336</v>
      </c>
      <c r="I18" s="96">
        <v>1</v>
      </c>
      <c r="J18" s="87">
        <v>592</v>
      </c>
      <c r="K18" s="96">
        <v>1</v>
      </c>
    </row>
    <row r="19" s="14" customFormat="true" ht="20.1" customHeight="true" spans="1:11">
      <c r="A19" s="18">
        <v>15</v>
      </c>
      <c r="B19" s="88" t="s">
        <v>30</v>
      </c>
      <c r="C19" s="89">
        <v>760</v>
      </c>
      <c r="D19" s="89">
        <v>760</v>
      </c>
      <c r="E19" s="108">
        <v>1</v>
      </c>
      <c r="F19" s="87">
        <v>295</v>
      </c>
      <c r="G19" s="96">
        <v>1</v>
      </c>
      <c r="H19" s="87">
        <v>67</v>
      </c>
      <c r="I19" s="96">
        <v>1</v>
      </c>
      <c r="J19" s="87">
        <v>398</v>
      </c>
      <c r="K19" s="96">
        <v>1</v>
      </c>
    </row>
    <row r="20" s="14" customFormat="true" ht="20.1" customHeight="true" spans="1:11">
      <c r="A20" s="18">
        <v>16</v>
      </c>
      <c r="B20" s="88" t="s">
        <v>31</v>
      </c>
      <c r="C20" s="89">
        <v>1629</v>
      </c>
      <c r="D20" s="89">
        <v>1629</v>
      </c>
      <c r="E20" s="108">
        <v>1</v>
      </c>
      <c r="F20" s="87">
        <v>385</v>
      </c>
      <c r="G20" s="96">
        <v>1</v>
      </c>
      <c r="H20" s="87">
        <v>1137</v>
      </c>
      <c r="I20" s="96">
        <v>1</v>
      </c>
      <c r="J20" s="87">
        <v>107</v>
      </c>
      <c r="K20" s="96">
        <v>1</v>
      </c>
    </row>
    <row r="21" s="14" customFormat="true" ht="20.1" customHeight="true" spans="1:11">
      <c r="A21" s="18">
        <v>17</v>
      </c>
      <c r="B21" s="88" t="s">
        <v>32</v>
      </c>
      <c r="C21" s="89">
        <v>1432</v>
      </c>
      <c r="D21" s="89">
        <v>1432</v>
      </c>
      <c r="E21" s="108">
        <v>1</v>
      </c>
      <c r="F21" s="87">
        <v>477</v>
      </c>
      <c r="G21" s="96">
        <v>1</v>
      </c>
      <c r="H21" s="87">
        <v>902</v>
      </c>
      <c r="I21" s="96">
        <v>1</v>
      </c>
      <c r="J21" s="87">
        <v>53</v>
      </c>
      <c r="K21" s="96">
        <v>1</v>
      </c>
    </row>
    <row r="22" s="14" customFormat="true" ht="20.1" customHeight="true" spans="1:11">
      <c r="A22" s="18">
        <v>18</v>
      </c>
      <c r="B22" s="88" t="s">
        <v>33</v>
      </c>
      <c r="C22" s="89">
        <v>1620</v>
      </c>
      <c r="D22" s="89">
        <v>1620</v>
      </c>
      <c r="E22" s="108">
        <v>1</v>
      </c>
      <c r="F22" s="87">
        <v>759</v>
      </c>
      <c r="G22" s="96">
        <v>1</v>
      </c>
      <c r="H22" s="87">
        <v>365</v>
      </c>
      <c r="I22" s="96">
        <v>1</v>
      </c>
      <c r="J22" s="87">
        <v>496</v>
      </c>
      <c r="K22" s="96">
        <v>1</v>
      </c>
    </row>
    <row r="23" s="14" customFormat="true" ht="20.1" customHeight="true" spans="1:11">
      <c r="A23" s="18">
        <v>19</v>
      </c>
      <c r="B23" s="88" t="s">
        <v>34</v>
      </c>
      <c r="C23" s="89">
        <v>925</v>
      </c>
      <c r="D23" s="89">
        <v>925</v>
      </c>
      <c r="E23" s="108">
        <v>1</v>
      </c>
      <c r="F23" s="87">
        <v>317</v>
      </c>
      <c r="G23" s="96">
        <v>1</v>
      </c>
      <c r="H23" s="87">
        <v>199</v>
      </c>
      <c r="I23" s="96">
        <v>1</v>
      </c>
      <c r="J23" s="87">
        <v>409</v>
      </c>
      <c r="K23" s="96">
        <v>1</v>
      </c>
    </row>
    <row r="24" s="14" customFormat="true" ht="20.1" customHeight="true" spans="1:11">
      <c r="A24" s="18">
        <v>20</v>
      </c>
      <c r="B24" s="88" t="s">
        <v>35</v>
      </c>
      <c r="C24" s="89">
        <v>1510</v>
      </c>
      <c r="D24" s="89">
        <v>1510</v>
      </c>
      <c r="E24" s="108">
        <v>1</v>
      </c>
      <c r="F24" s="87">
        <v>537</v>
      </c>
      <c r="G24" s="96">
        <v>1</v>
      </c>
      <c r="H24" s="87">
        <v>634</v>
      </c>
      <c r="I24" s="96">
        <v>1</v>
      </c>
      <c r="J24" s="87">
        <v>339</v>
      </c>
      <c r="K24" s="96">
        <v>1</v>
      </c>
    </row>
    <row r="25" s="14" customFormat="true" ht="20.1" customHeight="true" spans="1:11">
      <c r="A25" s="18">
        <v>21</v>
      </c>
      <c r="B25" s="88" t="s">
        <v>36</v>
      </c>
      <c r="C25" s="89">
        <v>2082</v>
      </c>
      <c r="D25" s="89">
        <v>2082</v>
      </c>
      <c r="E25" s="108">
        <v>1</v>
      </c>
      <c r="F25" s="87">
        <v>357</v>
      </c>
      <c r="G25" s="96">
        <v>1</v>
      </c>
      <c r="H25" s="87">
        <v>467</v>
      </c>
      <c r="I25" s="96">
        <v>1</v>
      </c>
      <c r="J25" s="87">
        <v>1258</v>
      </c>
      <c r="K25" s="96">
        <v>1</v>
      </c>
    </row>
    <row r="26" s="14" customFormat="true" ht="20.1" customHeight="true" spans="1:11">
      <c r="A26" s="18">
        <v>22</v>
      </c>
      <c r="B26" s="90" t="s">
        <v>37</v>
      </c>
      <c r="C26" s="91">
        <v>42338</v>
      </c>
      <c r="D26" s="91">
        <v>42338</v>
      </c>
      <c r="E26" s="109">
        <v>1</v>
      </c>
      <c r="F26" s="97">
        <v>15124</v>
      </c>
      <c r="G26" s="98">
        <v>1</v>
      </c>
      <c r="H26" s="97">
        <v>13244</v>
      </c>
      <c r="I26" s="98">
        <v>1</v>
      </c>
      <c r="J26" s="97">
        <v>13970</v>
      </c>
      <c r="K26" s="98">
        <v>1</v>
      </c>
    </row>
  </sheetData>
  <sortState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ageMargins left="0.16" right="0.1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zoomScale="110" zoomScaleNormal="110" workbookViewId="0">
      <pane ySplit="4" topLeftCell="A5" activePane="bottomLeft" state="frozen"/>
      <selection/>
      <selection pane="bottomLeft" activeCell="D19" sqref="D19"/>
    </sheetView>
  </sheetViews>
  <sheetFormatPr defaultColWidth="9" defaultRowHeight="13.5"/>
  <cols>
    <col min="1" max="1" width="8.125" style="15" customWidth="true"/>
    <col min="2" max="11" width="11.625" style="15" customWidth="true"/>
    <col min="12" max="16384" width="9" style="15"/>
  </cols>
  <sheetData>
    <row r="1" ht="20.1" customHeight="true" spans="1:1">
      <c r="A1" s="16" t="s">
        <v>47</v>
      </c>
    </row>
    <row r="2" ht="39.95" customHeight="true" spans="1:12">
      <c r="A2" s="4" t="s">
        <v>48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99"/>
    </row>
    <row r="3" s="55" customFormat="true" ht="32.25" customHeight="true" spans="1:12">
      <c r="A3" s="74" t="s">
        <v>2</v>
      </c>
      <c r="B3" s="75" t="s">
        <v>3</v>
      </c>
      <c r="C3" s="75" t="s">
        <v>49</v>
      </c>
      <c r="D3" s="75" t="s">
        <v>50</v>
      </c>
      <c r="E3" s="92" t="s">
        <v>51</v>
      </c>
      <c r="F3" s="93" t="s">
        <v>43</v>
      </c>
      <c r="G3" s="94"/>
      <c r="H3" s="93" t="s">
        <v>44</v>
      </c>
      <c r="I3" s="94"/>
      <c r="J3" s="93" t="s">
        <v>45</v>
      </c>
      <c r="K3" s="100"/>
      <c r="L3" s="48" t="s">
        <v>15</v>
      </c>
    </row>
    <row r="4" s="55" customFormat="true" ht="24.75" customHeight="true" spans="1:12">
      <c r="A4" s="85"/>
      <c r="B4" s="77"/>
      <c r="C4" s="86"/>
      <c r="D4" s="86"/>
      <c r="E4" s="95"/>
      <c r="F4" s="93" t="s">
        <v>52</v>
      </c>
      <c r="G4" s="93" t="s">
        <v>53</v>
      </c>
      <c r="H4" s="93" t="s">
        <v>52</v>
      </c>
      <c r="I4" s="93" t="s">
        <v>53</v>
      </c>
      <c r="J4" s="93" t="s">
        <v>52</v>
      </c>
      <c r="K4" s="101" t="s">
        <v>53</v>
      </c>
      <c r="L4" s="48"/>
    </row>
    <row r="5" s="38" customFormat="true" ht="20.1" customHeight="true" spans="1:12">
      <c r="A5" s="87">
        <v>1</v>
      </c>
      <c r="B5" s="88" t="s">
        <v>16</v>
      </c>
      <c r="C5" s="89">
        <v>10932</v>
      </c>
      <c r="D5" s="89">
        <v>10903</v>
      </c>
      <c r="E5" s="96">
        <v>0.997347237467984</v>
      </c>
      <c r="F5" s="87">
        <v>4151</v>
      </c>
      <c r="G5" s="96">
        <v>0.997109130330041</v>
      </c>
      <c r="H5" s="87">
        <v>2901</v>
      </c>
      <c r="I5" s="96">
        <v>0.997587038952085</v>
      </c>
      <c r="J5" s="87">
        <v>3880</v>
      </c>
      <c r="K5" s="102">
        <v>0.997422680412371</v>
      </c>
      <c r="L5" s="72">
        <v>0.00134796487296673</v>
      </c>
    </row>
    <row r="6" s="38" customFormat="true" ht="20.1" customHeight="true" spans="1:12">
      <c r="A6" s="87">
        <v>2</v>
      </c>
      <c r="B6" s="88" t="s">
        <v>17</v>
      </c>
      <c r="C6" s="89">
        <v>2624</v>
      </c>
      <c r="D6" s="89">
        <v>2614</v>
      </c>
      <c r="E6" s="96">
        <v>0.996189024390244</v>
      </c>
      <c r="F6" s="87">
        <v>998</v>
      </c>
      <c r="G6" s="96">
        <v>0.998997995991984</v>
      </c>
      <c r="H6" s="87">
        <v>922</v>
      </c>
      <c r="I6" s="96">
        <v>0.997830802603037</v>
      </c>
      <c r="J6" s="87">
        <v>704</v>
      </c>
      <c r="K6" s="102">
        <v>0.990056818181818</v>
      </c>
      <c r="L6" s="72">
        <v>0.00300978983169908</v>
      </c>
    </row>
    <row r="7" s="38" customFormat="true" ht="20.1" customHeight="true" spans="1:12">
      <c r="A7" s="87">
        <v>3</v>
      </c>
      <c r="B7" s="88" t="s">
        <v>18</v>
      </c>
      <c r="C7" s="89">
        <v>919</v>
      </c>
      <c r="D7" s="89">
        <v>919</v>
      </c>
      <c r="E7" s="96">
        <v>1</v>
      </c>
      <c r="F7" s="87">
        <v>495</v>
      </c>
      <c r="G7" s="96">
        <v>1</v>
      </c>
      <c r="H7" s="87">
        <v>117</v>
      </c>
      <c r="I7" s="96">
        <v>1</v>
      </c>
      <c r="J7" s="87">
        <v>307</v>
      </c>
      <c r="K7" s="102">
        <v>1</v>
      </c>
      <c r="L7" s="72">
        <v>0.00109289617486341</v>
      </c>
    </row>
    <row r="8" s="38" customFormat="true" ht="20.1" customHeight="true" spans="1:12">
      <c r="A8" s="87">
        <v>4</v>
      </c>
      <c r="B8" s="88" t="s">
        <v>19</v>
      </c>
      <c r="C8" s="89">
        <v>962</v>
      </c>
      <c r="D8" s="89">
        <v>962</v>
      </c>
      <c r="E8" s="96">
        <v>1</v>
      </c>
      <c r="F8" s="87">
        <v>315</v>
      </c>
      <c r="G8" s="96">
        <v>1</v>
      </c>
      <c r="H8" s="87">
        <v>379</v>
      </c>
      <c r="I8" s="96">
        <v>1</v>
      </c>
      <c r="J8" s="87">
        <v>268</v>
      </c>
      <c r="K8" s="102">
        <v>1</v>
      </c>
      <c r="L8" s="72">
        <v>0</v>
      </c>
    </row>
    <row r="9" s="38" customFormat="true" ht="20.1" customHeight="true" spans="1:12">
      <c r="A9" s="87">
        <v>5</v>
      </c>
      <c r="B9" s="88" t="s">
        <v>20</v>
      </c>
      <c r="C9" s="89">
        <v>2574</v>
      </c>
      <c r="D9" s="89">
        <v>2568</v>
      </c>
      <c r="E9" s="96">
        <v>0.997668997668998</v>
      </c>
      <c r="F9" s="87">
        <v>796</v>
      </c>
      <c r="G9" s="96">
        <v>0.99748743718593</v>
      </c>
      <c r="H9" s="87">
        <v>1105</v>
      </c>
      <c r="I9" s="96">
        <v>1</v>
      </c>
      <c r="J9" s="87">
        <v>673</v>
      </c>
      <c r="K9" s="102">
        <v>0.99405646359584</v>
      </c>
      <c r="L9" s="72">
        <v>-1.80978441821633e-6</v>
      </c>
    </row>
    <row r="10" s="83" customFormat="true" ht="20.1" customHeight="true" spans="1:12">
      <c r="A10" s="87">
        <v>6</v>
      </c>
      <c r="B10" s="88" t="s">
        <v>21</v>
      </c>
      <c r="C10" s="89">
        <v>2214</v>
      </c>
      <c r="D10" s="89">
        <v>2211</v>
      </c>
      <c r="E10" s="96">
        <v>0.998644986449865</v>
      </c>
      <c r="F10" s="87">
        <v>379</v>
      </c>
      <c r="G10" s="96">
        <v>1</v>
      </c>
      <c r="H10" s="87">
        <v>631</v>
      </c>
      <c r="I10" s="96">
        <v>1</v>
      </c>
      <c r="J10" s="87">
        <v>1204</v>
      </c>
      <c r="K10" s="102">
        <v>0.997508305647841</v>
      </c>
      <c r="L10" s="72">
        <v>0.00091978171829088</v>
      </c>
    </row>
    <row r="11" s="38" customFormat="true" ht="20.1" customHeight="true" spans="1:12">
      <c r="A11" s="87">
        <v>7</v>
      </c>
      <c r="B11" s="88" t="s">
        <v>22</v>
      </c>
      <c r="C11" s="89">
        <v>708</v>
      </c>
      <c r="D11" s="89">
        <v>708</v>
      </c>
      <c r="E11" s="96">
        <v>1</v>
      </c>
      <c r="F11" s="87">
        <v>406</v>
      </c>
      <c r="G11" s="96">
        <v>1</v>
      </c>
      <c r="H11" s="87">
        <v>56</v>
      </c>
      <c r="I11" s="96">
        <v>1</v>
      </c>
      <c r="J11" s="87">
        <v>246</v>
      </c>
      <c r="K11" s="102">
        <v>1</v>
      </c>
      <c r="L11" s="72">
        <v>0</v>
      </c>
    </row>
    <row r="12" s="38" customFormat="true" ht="20.1" customHeight="true" spans="1:12">
      <c r="A12" s="87">
        <v>8</v>
      </c>
      <c r="B12" s="88" t="s">
        <v>23</v>
      </c>
      <c r="C12" s="89">
        <v>1292</v>
      </c>
      <c r="D12" s="89">
        <v>1285</v>
      </c>
      <c r="E12" s="96">
        <v>0.994582043343653</v>
      </c>
      <c r="F12" s="87">
        <v>559</v>
      </c>
      <c r="G12" s="96">
        <v>0.996422182468694</v>
      </c>
      <c r="H12" s="87">
        <v>386</v>
      </c>
      <c r="I12" s="96">
        <v>1</v>
      </c>
      <c r="J12" s="87">
        <v>347</v>
      </c>
      <c r="K12" s="102">
        <v>0.985590778097983</v>
      </c>
      <c r="L12" s="72">
        <v>0.000802883157027812</v>
      </c>
    </row>
    <row r="13" s="38" customFormat="true" ht="20.1" customHeight="true" spans="1:12">
      <c r="A13" s="87">
        <v>9</v>
      </c>
      <c r="B13" s="88" t="s">
        <v>24</v>
      </c>
      <c r="C13" s="89">
        <v>1105</v>
      </c>
      <c r="D13" s="89">
        <v>1101</v>
      </c>
      <c r="E13" s="96">
        <v>0.996380090497738</v>
      </c>
      <c r="F13" s="87">
        <v>535</v>
      </c>
      <c r="G13" s="96">
        <v>0.994392523364486</v>
      </c>
      <c r="H13" s="87">
        <v>185</v>
      </c>
      <c r="I13" s="96">
        <v>1</v>
      </c>
      <c r="J13" s="87">
        <v>385</v>
      </c>
      <c r="K13" s="102">
        <v>0.997402597402597</v>
      </c>
      <c r="L13" s="72">
        <v>6.56375249774577e-6</v>
      </c>
    </row>
    <row r="14" s="38" customFormat="true" ht="20.1" customHeight="true" spans="1:12">
      <c r="A14" s="87">
        <v>10</v>
      </c>
      <c r="B14" s="88" t="s">
        <v>25</v>
      </c>
      <c r="C14" s="89">
        <v>2472</v>
      </c>
      <c r="D14" s="89">
        <v>2467</v>
      </c>
      <c r="E14" s="96">
        <v>0.997977346278317</v>
      </c>
      <c r="F14" s="87">
        <v>433</v>
      </c>
      <c r="G14" s="96">
        <v>0.997690531177829</v>
      </c>
      <c r="H14" s="87">
        <v>1042</v>
      </c>
      <c r="I14" s="96">
        <v>0.997120921305182</v>
      </c>
      <c r="J14" s="87">
        <v>997</v>
      </c>
      <c r="K14" s="102">
        <v>0.998996990972919</v>
      </c>
      <c r="L14" s="72">
        <v>0.003219281762188</v>
      </c>
    </row>
    <row r="15" s="83" customFormat="true" ht="20.1" customHeight="true" spans="1:12">
      <c r="A15" s="87">
        <v>11</v>
      </c>
      <c r="B15" s="88" t="s">
        <v>26</v>
      </c>
      <c r="C15" s="89">
        <v>546</v>
      </c>
      <c r="D15" s="89">
        <v>543</v>
      </c>
      <c r="E15" s="96">
        <v>0.994505494505495</v>
      </c>
      <c r="F15" s="87">
        <v>321</v>
      </c>
      <c r="G15" s="96">
        <v>0.993769470404984</v>
      </c>
      <c r="H15" s="87">
        <v>182</v>
      </c>
      <c r="I15" s="96">
        <v>1</v>
      </c>
      <c r="J15" s="87">
        <v>43</v>
      </c>
      <c r="K15" s="102">
        <v>0.976744186046512</v>
      </c>
      <c r="L15" s="72">
        <v>0.00183150183150227</v>
      </c>
    </row>
    <row r="16" s="38" customFormat="true" ht="20.1" customHeight="true" spans="1:12">
      <c r="A16" s="87">
        <v>12</v>
      </c>
      <c r="B16" s="88" t="s">
        <v>27</v>
      </c>
      <c r="C16" s="89">
        <v>1869</v>
      </c>
      <c r="D16" s="89">
        <v>1869</v>
      </c>
      <c r="E16" s="96">
        <v>1</v>
      </c>
      <c r="F16" s="87">
        <v>766</v>
      </c>
      <c r="G16" s="96">
        <v>1</v>
      </c>
      <c r="H16" s="87">
        <v>657</v>
      </c>
      <c r="I16" s="96">
        <v>1</v>
      </c>
      <c r="J16" s="87">
        <v>446</v>
      </c>
      <c r="K16" s="102">
        <v>1</v>
      </c>
      <c r="L16" s="72">
        <v>0.00214018191546284</v>
      </c>
    </row>
    <row r="17" s="38" customFormat="true" ht="20.1" customHeight="true" spans="1:12">
      <c r="A17" s="87">
        <v>13</v>
      </c>
      <c r="B17" s="88" t="s">
        <v>28</v>
      </c>
      <c r="C17" s="89">
        <v>2304</v>
      </c>
      <c r="D17" s="89">
        <v>2302</v>
      </c>
      <c r="E17" s="96">
        <v>0.999131944444444</v>
      </c>
      <c r="F17" s="87">
        <v>912</v>
      </c>
      <c r="G17" s="96">
        <v>0.99780701754386</v>
      </c>
      <c r="H17" s="87">
        <v>574</v>
      </c>
      <c r="I17" s="96">
        <v>1</v>
      </c>
      <c r="J17" s="87">
        <v>818</v>
      </c>
      <c r="K17" s="102">
        <v>1</v>
      </c>
      <c r="L17" s="72">
        <v>2.202010087482e-5</v>
      </c>
    </row>
    <row r="18" s="38" customFormat="true" ht="20.1" customHeight="true" spans="1:12">
      <c r="A18" s="87">
        <v>14</v>
      </c>
      <c r="B18" s="88" t="s">
        <v>29</v>
      </c>
      <c r="C18" s="89">
        <v>1859</v>
      </c>
      <c r="D18" s="89">
        <v>1858</v>
      </c>
      <c r="E18" s="96">
        <v>0.999462076385153</v>
      </c>
      <c r="F18" s="87">
        <v>931</v>
      </c>
      <c r="G18" s="96">
        <v>1</v>
      </c>
      <c r="H18" s="87">
        <v>336</v>
      </c>
      <c r="I18" s="96">
        <v>1</v>
      </c>
      <c r="J18" s="87">
        <v>592</v>
      </c>
      <c r="K18" s="102">
        <v>0.998310810810811</v>
      </c>
      <c r="L18" s="72">
        <v>-0.000537923614846947</v>
      </c>
    </row>
    <row r="19" s="38" customFormat="true" ht="20.1" customHeight="true" spans="1:12">
      <c r="A19" s="87">
        <v>15</v>
      </c>
      <c r="B19" s="88" t="s">
        <v>30</v>
      </c>
      <c r="C19" s="89">
        <v>760</v>
      </c>
      <c r="D19" s="89">
        <v>758</v>
      </c>
      <c r="E19" s="96">
        <v>0.997368421052632</v>
      </c>
      <c r="F19" s="87">
        <v>295</v>
      </c>
      <c r="G19" s="96">
        <v>1</v>
      </c>
      <c r="H19" s="87">
        <v>67</v>
      </c>
      <c r="I19" s="96">
        <v>0.985074626865672</v>
      </c>
      <c r="J19" s="87">
        <v>398</v>
      </c>
      <c r="K19" s="102">
        <v>0.99748743718593</v>
      </c>
      <c r="L19" s="72">
        <v>-0.00132267842380773</v>
      </c>
    </row>
    <row r="20" s="38" customFormat="true" ht="20.1" customHeight="true" spans="1:12">
      <c r="A20" s="87">
        <v>16</v>
      </c>
      <c r="B20" s="88" t="s">
        <v>31</v>
      </c>
      <c r="C20" s="89">
        <v>1629</v>
      </c>
      <c r="D20" s="89">
        <v>1620</v>
      </c>
      <c r="E20" s="96">
        <v>0.994475138121547</v>
      </c>
      <c r="F20" s="87">
        <v>385</v>
      </c>
      <c r="G20" s="96">
        <v>0.997402597402597</v>
      </c>
      <c r="H20" s="87">
        <v>1137</v>
      </c>
      <c r="I20" s="96">
        <v>0.992963940193492</v>
      </c>
      <c r="J20" s="87">
        <v>107</v>
      </c>
      <c r="K20" s="102">
        <v>1</v>
      </c>
      <c r="L20" s="72">
        <v>-0.0021933793687362</v>
      </c>
    </row>
    <row r="21" s="38" customFormat="true" ht="20.1" customHeight="true" spans="1:12">
      <c r="A21" s="87">
        <v>17</v>
      </c>
      <c r="B21" s="88" t="s">
        <v>32</v>
      </c>
      <c r="C21" s="89">
        <v>1432</v>
      </c>
      <c r="D21" s="89">
        <v>1426</v>
      </c>
      <c r="E21" s="96">
        <v>0.995810055865922</v>
      </c>
      <c r="F21" s="87">
        <v>477</v>
      </c>
      <c r="G21" s="96">
        <v>0.989517819706499</v>
      </c>
      <c r="H21" s="87">
        <v>902</v>
      </c>
      <c r="I21" s="96">
        <v>0.998891352549889</v>
      </c>
      <c r="J21" s="87">
        <v>53</v>
      </c>
      <c r="K21" s="102">
        <v>1</v>
      </c>
      <c r="L21" s="72">
        <v>-0.00299233934365883</v>
      </c>
    </row>
    <row r="22" s="38" customFormat="true" ht="20.1" customHeight="true" spans="1:12">
      <c r="A22" s="87">
        <v>18</v>
      </c>
      <c r="B22" s="88" t="s">
        <v>33</v>
      </c>
      <c r="C22" s="89">
        <v>1620</v>
      </c>
      <c r="D22" s="89">
        <v>1620</v>
      </c>
      <c r="E22" s="96">
        <v>1</v>
      </c>
      <c r="F22" s="87">
        <v>759</v>
      </c>
      <c r="G22" s="96">
        <v>1</v>
      </c>
      <c r="H22" s="87">
        <v>365</v>
      </c>
      <c r="I22" s="96">
        <v>1</v>
      </c>
      <c r="J22" s="87">
        <v>496</v>
      </c>
      <c r="K22" s="102">
        <v>1</v>
      </c>
      <c r="L22" s="72">
        <v>0.000608642726719455</v>
      </c>
    </row>
    <row r="23" s="38" customFormat="true" ht="20.1" customHeight="true" spans="1:12">
      <c r="A23" s="87">
        <v>19</v>
      </c>
      <c r="B23" s="88" t="s">
        <v>34</v>
      </c>
      <c r="C23" s="89">
        <v>925</v>
      </c>
      <c r="D23" s="89">
        <v>923</v>
      </c>
      <c r="E23" s="96">
        <v>0.997837837837838</v>
      </c>
      <c r="F23" s="87">
        <v>317</v>
      </c>
      <c r="G23" s="96">
        <v>0.996845425867508</v>
      </c>
      <c r="H23" s="87">
        <v>199</v>
      </c>
      <c r="I23" s="96">
        <v>0.994974874371859</v>
      </c>
      <c r="J23" s="87">
        <v>409</v>
      </c>
      <c r="K23" s="102">
        <v>1</v>
      </c>
      <c r="L23" s="72">
        <v>0.00334444576735338</v>
      </c>
    </row>
    <row r="24" s="38" customFormat="true" ht="20.1" customHeight="true" spans="1:12">
      <c r="A24" s="87">
        <v>20</v>
      </c>
      <c r="B24" s="88" t="s">
        <v>35</v>
      </c>
      <c r="C24" s="89">
        <v>1510</v>
      </c>
      <c r="D24" s="89">
        <v>1506</v>
      </c>
      <c r="E24" s="96">
        <v>0.997350993377483</v>
      </c>
      <c r="F24" s="87">
        <v>537</v>
      </c>
      <c r="G24" s="96">
        <v>1</v>
      </c>
      <c r="H24" s="87">
        <v>634</v>
      </c>
      <c r="I24" s="96">
        <v>0.993690851735016</v>
      </c>
      <c r="J24" s="87">
        <v>339</v>
      </c>
      <c r="K24" s="102">
        <v>1</v>
      </c>
      <c r="L24" s="72">
        <v>0.00638325144199914</v>
      </c>
    </row>
    <row r="25" s="38" customFormat="true" ht="20.1" customHeight="true" spans="1:12">
      <c r="A25" s="87">
        <v>21</v>
      </c>
      <c r="B25" s="88" t="s">
        <v>36</v>
      </c>
      <c r="C25" s="89">
        <v>2082</v>
      </c>
      <c r="D25" s="89">
        <v>2078</v>
      </c>
      <c r="E25" s="96">
        <v>0.998078770413064</v>
      </c>
      <c r="F25" s="87">
        <v>357</v>
      </c>
      <c r="G25" s="96">
        <v>1</v>
      </c>
      <c r="H25" s="87">
        <v>467</v>
      </c>
      <c r="I25" s="96">
        <v>1</v>
      </c>
      <c r="J25" s="87">
        <v>1258</v>
      </c>
      <c r="K25" s="102">
        <v>0.996820349761526</v>
      </c>
      <c r="L25" s="72">
        <v>0.000967552310030761</v>
      </c>
    </row>
    <row r="26" s="55" customFormat="true" ht="20.1" customHeight="true" spans="1:12">
      <c r="A26" s="87">
        <v>22</v>
      </c>
      <c r="B26" s="90" t="s">
        <v>37</v>
      </c>
      <c r="C26" s="91">
        <v>42338</v>
      </c>
      <c r="D26" s="91">
        <v>42241</v>
      </c>
      <c r="E26" s="96">
        <v>0.997708913977987</v>
      </c>
      <c r="F26" s="97">
        <v>15124</v>
      </c>
      <c r="G26" s="98">
        <v>0.997884157630257</v>
      </c>
      <c r="H26" s="97">
        <v>13244</v>
      </c>
      <c r="I26" s="98">
        <v>0.997961340984597</v>
      </c>
      <c r="J26" s="97">
        <v>13970</v>
      </c>
      <c r="K26" s="103">
        <v>0.997279885468862</v>
      </c>
      <c r="L26" s="72">
        <v>0.00114453694758021</v>
      </c>
    </row>
  </sheetData>
  <autoFilter ref="A4:L26">
    <extLst/>
  </autoFilter>
  <sortState ref="B5:K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F3:G3"/>
    <mergeCell ref="H3:I3"/>
    <mergeCell ref="J3:K3"/>
    <mergeCell ref="A3:A4"/>
    <mergeCell ref="B3:B4"/>
    <mergeCell ref="C3:C4"/>
    <mergeCell ref="D3:D4"/>
    <mergeCell ref="E3:E4"/>
    <mergeCell ref="L3:L4"/>
  </mergeCells>
  <pageMargins left="0.16" right="0.16" top="0.75" bottom="0.63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10" zoomScaleNormal="110" workbookViewId="0">
      <pane ySplit="4" topLeftCell="A5" activePane="bottomLeft" state="frozen"/>
      <selection/>
      <selection pane="bottomLeft" activeCell="G12" sqref="G12"/>
    </sheetView>
  </sheetViews>
  <sheetFormatPr defaultColWidth="8.75" defaultRowHeight="13.5"/>
  <cols>
    <col min="1" max="1" width="5.25" style="15" customWidth="true"/>
    <col min="2" max="3" width="11.125" style="14" customWidth="true"/>
    <col min="4" max="7" width="11.125" style="15" customWidth="true"/>
    <col min="8" max="12" width="11.125" style="14" customWidth="true"/>
    <col min="13" max="16384" width="8.75" style="15"/>
  </cols>
  <sheetData>
    <row r="1" ht="20.1" customHeight="true" spans="1:1">
      <c r="A1" s="16" t="s">
        <v>54</v>
      </c>
    </row>
    <row r="2" ht="39.95" customHeight="true" spans="1:13">
      <c r="A2" s="29" t="s">
        <v>55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24" customHeight="true" spans="1:13">
      <c r="A3" s="74" t="s">
        <v>2</v>
      </c>
      <c r="B3" s="75" t="s">
        <v>3</v>
      </c>
      <c r="C3" s="74" t="s">
        <v>56</v>
      </c>
      <c r="D3" s="74" t="s">
        <v>57</v>
      </c>
      <c r="E3" s="74" t="s">
        <v>58</v>
      </c>
      <c r="F3" s="75" t="s">
        <v>59</v>
      </c>
      <c r="G3" s="74" t="s">
        <v>60</v>
      </c>
      <c r="H3" s="26" t="s">
        <v>61</v>
      </c>
      <c r="I3" s="26"/>
      <c r="J3" s="26"/>
      <c r="K3" s="26"/>
      <c r="L3" s="26"/>
      <c r="M3" s="75" t="s">
        <v>62</v>
      </c>
    </row>
    <row r="4" ht="27" customHeight="true" spans="1:13">
      <c r="A4" s="76"/>
      <c r="B4" s="77"/>
      <c r="C4" s="76"/>
      <c r="D4" s="76"/>
      <c r="E4" s="76"/>
      <c r="F4" s="77"/>
      <c r="G4" s="76"/>
      <c r="H4" s="26" t="s">
        <v>63</v>
      </c>
      <c r="I4" s="26" t="s">
        <v>64</v>
      </c>
      <c r="J4" s="26" t="s">
        <v>65</v>
      </c>
      <c r="K4" s="26" t="s">
        <v>66</v>
      </c>
      <c r="L4" s="26" t="s">
        <v>67</v>
      </c>
      <c r="M4" s="76"/>
    </row>
    <row r="5" ht="20.1" customHeight="true" spans="1:13">
      <c r="A5" s="78">
        <v>1</v>
      </c>
      <c r="B5" s="60" t="s">
        <v>16</v>
      </c>
      <c r="C5" s="79">
        <v>329945</v>
      </c>
      <c r="D5" s="79">
        <v>394962699</v>
      </c>
      <c r="E5" s="80">
        <v>394392196</v>
      </c>
      <c r="F5" s="72">
        <v>0.998555552204184</v>
      </c>
      <c r="G5" s="81">
        <v>570503</v>
      </c>
      <c r="H5" s="82">
        <v>0</v>
      </c>
      <c r="I5" s="82">
        <v>492251</v>
      </c>
      <c r="J5" s="82">
        <v>0</v>
      </c>
      <c r="K5" s="82">
        <v>0</v>
      </c>
      <c r="L5" s="81">
        <v>265897</v>
      </c>
      <c r="M5" s="72">
        <v>-0.000463780870777031</v>
      </c>
    </row>
    <row r="6" ht="20.1" customHeight="true" spans="1:13">
      <c r="A6" s="78">
        <v>2</v>
      </c>
      <c r="B6" s="60" t="s">
        <v>17</v>
      </c>
      <c r="C6" s="79">
        <v>79266</v>
      </c>
      <c r="D6" s="79">
        <v>112039410</v>
      </c>
      <c r="E6" s="80">
        <v>112015791</v>
      </c>
      <c r="F6" s="72">
        <v>0.999789190250109</v>
      </c>
      <c r="G6" s="81">
        <v>23619</v>
      </c>
      <c r="H6" s="82">
        <v>0</v>
      </c>
      <c r="I6" s="82">
        <v>5</v>
      </c>
      <c r="J6" s="82">
        <v>0</v>
      </c>
      <c r="K6" s="82">
        <v>0</v>
      </c>
      <c r="L6" s="81">
        <v>23614</v>
      </c>
      <c r="M6" s="72">
        <v>0.000113481002348093</v>
      </c>
    </row>
    <row r="7" ht="20.1" customHeight="true" spans="1:13">
      <c r="A7" s="78">
        <v>3</v>
      </c>
      <c r="B7" s="60" t="s">
        <v>18</v>
      </c>
      <c r="C7" s="79">
        <v>27672</v>
      </c>
      <c r="D7" s="79">
        <v>58311452</v>
      </c>
      <c r="E7" s="80">
        <v>58254349</v>
      </c>
      <c r="F7" s="72">
        <v>0.999020724093785</v>
      </c>
      <c r="G7" s="81">
        <v>57103</v>
      </c>
      <c r="H7" s="82">
        <v>0</v>
      </c>
      <c r="I7" s="82">
        <v>28</v>
      </c>
      <c r="J7" s="82">
        <v>0</v>
      </c>
      <c r="K7" s="82">
        <v>0</v>
      </c>
      <c r="L7" s="81">
        <v>57075</v>
      </c>
      <c r="M7" s="72">
        <v>-0.000556716221796094</v>
      </c>
    </row>
    <row r="8" ht="20.1" customHeight="true" spans="1:13">
      <c r="A8" s="78">
        <v>4</v>
      </c>
      <c r="B8" s="60" t="s">
        <v>19</v>
      </c>
      <c r="C8" s="79">
        <v>28909</v>
      </c>
      <c r="D8" s="79">
        <v>31419102</v>
      </c>
      <c r="E8" s="80">
        <v>31415319</v>
      </c>
      <c r="F8" s="72">
        <v>0.999879595540318</v>
      </c>
      <c r="G8" s="81">
        <v>3783</v>
      </c>
      <c r="H8" s="82">
        <v>0</v>
      </c>
      <c r="I8" s="82">
        <v>0</v>
      </c>
      <c r="J8" s="82">
        <v>0</v>
      </c>
      <c r="K8" s="82">
        <v>0</v>
      </c>
      <c r="L8" s="81">
        <v>3783</v>
      </c>
      <c r="M8" s="72">
        <v>0.00209542194419499</v>
      </c>
    </row>
    <row r="9" ht="20.1" customHeight="true" spans="1:13">
      <c r="A9" s="78">
        <v>5</v>
      </c>
      <c r="B9" s="60" t="s">
        <v>20</v>
      </c>
      <c r="C9" s="79">
        <v>77451</v>
      </c>
      <c r="D9" s="79">
        <v>79493787</v>
      </c>
      <c r="E9" s="80">
        <v>79418317</v>
      </c>
      <c r="F9" s="72">
        <v>0.999050617628771</v>
      </c>
      <c r="G9" s="81">
        <v>75470</v>
      </c>
      <c r="H9" s="82">
        <v>0</v>
      </c>
      <c r="I9" s="82">
        <v>0</v>
      </c>
      <c r="J9" s="82">
        <v>0</v>
      </c>
      <c r="K9" s="82">
        <v>0</v>
      </c>
      <c r="L9" s="81">
        <v>75470</v>
      </c>
      <c r="M9" s="72">
        <v>-0.000162287672858974</v>
      </c>
    </row>
    <row r="10" ht="20.1" customHeight="true" spans="1:13">
      <c r="A10" s="78">
        <v>6</v>
      </c>
      <c r="B10" s="60" t="s">
        <v>21</v>
      </c>
      <c r="C10" s="79">
        <v>66711</v>
      </c>
      <c r="D10" s="79">
        <v>100829630</v>
      </c>
      <c r="E10" s="80">
        <v>100813301</v>
      </c>
      <c r="F10" s="72">
        <v>0.999838053556281</v>
      </c>
      <c r="G10" s="81">
        <v>16329</v>
      </c>
      <c r="H10" s="82">
        <v>0</v>
      </c>
      <c r="I10" s="82">
        <v>14</v>
      </c>
      <c r="J10" s="82">
        <v>0</v>
      </c>
      <c r="K10" s="82">
        <v>0</v>
      </c>
      <c r="L10" s="81">
        <v>16315</v>
      </c>
      <c r="M10" s="72">
        <v>0.00106827164916301</v>
      </c>
    </row>
    <row r="11" ht="20.1" customHeight="true" spans="1:13">
      <c r="A11" s="78">
        <v>7</v>
      </c>
      <c r="B11" s="60" t="s">
        <v>22</v>
      </c>
      <c r="C11" s="79">
        <v>21286</v>
      </c>
      <c r="D11" s="79">
        <v>21674764</v>
      </c>
      <c r="E11" s="80">
        <v>21662939</v>
      </c>
      <c r="F11" s="72">
        <v>0.999454434659588</v>
      </c>
      <c r="G11" s="81">
        <v>11825</v>
      </c>
      <c r="H11" s="82">
        <v>0</v>
      </c>
      <c r="I11" s="82">
        <v>0</v>
      </c>
      <c r="J11" s="82">
        <v>1</v>
      </c>
      <c r="K11" s="82">
        <v>0</v>
      </c>
      <c r="L11" s="81">
        <v>11824</v>
      </c>
      <c r="M11" s="72">
        <v>-0.000491989250854918</v>
      </c>
    </row>
    <row r="12" ht="20.1" customHeight="true" spans="1:13">
      <c r="A12" s="78">
        <v>8</v>
      </c>
      <c r="B12" s="60" t="s">
        <v>23</v>
      </c>
      <c r="C12" s="79">
        <v>38591</v>
      </c>
      <c r="D12" s="79">
        <v>56173161</v>
      </c>
      <c r="E12" s="80">
        <v>56171733</v>
      </c>
      <c r="F12" s="72">
        <v>0.999974578607033</v>
      </c>
      <c r="G12" s="81">
        <v>1428</v>
      </c>
      <c r="H12" s="82">
        <v>0</v>
      </c>
      <c r="I12" s="82">
        <v>0</v>
      </c>
      <c r="J12" s="82">
        <v>0</v>
      </c>
      <c r="K12" s="82">
        <v>0</v>
      </c>
      <c r="L12" s="81">
        <v>1428</v>
      </c>
      <c r="M12" s="72">
        <v>0.000830605696980014</v>
      </c>
    </row>
    <row r="13" ht="20.1" customHeight="true" spans="1:13">
      <c r="A13" s="78">
        <v>9</v>
      </c>
      <c r="B13" s="60" t="s">
        <v>24</v>
      </c>
      <c r="C13" s="79">
        <v>33285</v>
      </c>
      <c r="D13" s="79">
        <v>35641039</v>
      </c>
      <c r="E13" s="80">
        <v>35640889</v>
      </c>
      <c r="F13" s="72">
        <v>0.999995791368484</v>
      </c>
      <c r="G13" s="81">
        <v>150</v>
      </c>
      <c r="H13" s="82">
        <v>0</v>
      </c>
      <c r="I13" s="82">
        <v>5</v>
      </c>
      <c r="J13" s="82">
        <v>0</v>
      </c>
      <c r="K13" s="82">
        <v>0</v>
      </c>
      <c r="L13" s="81">
        <v>145</v>
      </c>
      <c r="M13" s="72">
        <v>5.80280043680492e-5</v>
      </c>
    </row>
    <row r="14" s="73" customFormat="true" ht="20.1" customHeight="true" spans="1:14">
      <c r="A14" s="78">
        <v>10</v>
      </c>
      <c r="B14" s="60" t="s">
        <v>25</v>
      </c>
      <c r="C14" s="79">
        <v>74488</v>
      </c>
      <c r="D14" s="79">
        <v>118696146</v>
      </c>
      <c r="E14" s="80">
        <v>118689435</v>
      </c>
      <c r="F14" s="72">
        <v>0.999943460674789</v>
      </c>
      <c r="G14" s="81">
        <v>6711</v>
      </c>
      <c r="H14" s="82">
        <v>0</v>
      </c>
      <c r="I14" s="82">
        <v>73</v>
      </c>
      <c r="J14" s="82">
        <v>0</v>
      </c>
      <c r="K14" s="82">
        <v>0</v>
      </c>
      <c r="L14" s="81">
        <v>6638</v>
      </c>
      <c r="M14" s="72">
        <v>0.000370289750966979</v>
      </c>
      <c r="N14" s="15"/>
    </row>
    <row r="15" ht="20.1" customHeight="true" spans="1:13">
      <c r="A15" s="78">
        <v>11</v>
      </c>
      <c r="B15" s="60" t="s">
        <v>26</v>
      </c>
      <c r="C15" s="79">
        <v>16349</v>
      </c>
      <c r="D15" s="79">
        <v>22202349</v>
      </c>
      <c r="E15" s="80">
        <v>22202321</v>
      </c>
      <c r="F15" s="72">
        <v>0.99999873887218</v>
      </c>
      <c r="G15" s="81">
        <v>28</v>
      </c>
      <c r="H15" s="82">
        <v>0</v>
      </c>
      <c r="I15" s="82">
        <v>0</v>
      </c>
      <c r="J15" s="82">
        <v>0</v>
      </c>
      <c r="K15" s="82">
        <v>0</v>
      </c>
      <c r="L15" s="81">
        <v>28</v>
      </c>
      <c r="M15" s="72">
        <v>0.000568945184987069</v>
      </c>
    </row>
    <row r="16" ht="20.1" customHeight="true" spans="1:13">
      <c r="A16" s="78">
        <v>12</v>
      </c>
      <c r="B16" s="60" t="s">
        <v>27</v>
      </c>
      <c r="C16" s="79">
        <v>56226</v>
      </c>
      <c r="D16" s="79">
        <v>65512302</v>
      </c>
      <c r="E16" s="80">
        <v>65487146</v>
      </c>
      <c r="F16" s="72">
        <v>0.999616011050871</v>
      </c>
      <c r="G16" s="81">
        <v>25156</v>
      </c>
      <c r="H16" s="82">
        <v>0</v>
      </c>
      <c r="I16" s="82">
        <v>7</v>
      </c>
      <c r="J16" s="82">
        <v>0</v>
      </c>
      <c r="K16" s="82">
        <v>0</v>
      </c>
      <c r="L16" s="81">
        <v>25149</v>
      </c>
      <c r="M16" s="72">
        <v>0.000741451773507928</v>
      </c>
    </row>
    <row r="17" ht="20.1" customHeight="true" spans="1:13">
      <c r="A17" s="78">
        <v>13</v>
      </c>
      <c r="B17" s="60" t="s">
        <v>28</v>
      </c>
      <c r="C17" s="79">
        <v>69058</v>
      </c>
      <c r="D17" s="79">
        <v>83504238</v>
      </c>
      <c r="E17" s="80">
        <v>83479762</v>
      </c>
      <c r="F17" s="72">
        <v>0.99970688912819</v>
      </c>
      <c r="G17" s="81">
        <v>24476</v>
      </c>
      <c r="H17" s="82">
        <v>0</v>
      </c>
      <c r="I17" s="82">
        <v>0</v>
      </c>
      <c r="J17" s="82">
        <v>0</v>
      </c>
      <c r="K17" s="82">
        <v>0</v>
      </c>
      <c r="L17" s="81">
        <v>24476</v>
      </c>
      <c r="M17" s="72">
        <v>0.000267819829621985</v>
      </c>
    </row>
    <row r="18" ht="20.1" customHeight="true" spans="1:13">
      <c r="A18" s="78">
        <v>14</v>
      </c>
      <c r="B18" s="60" t="s">
        <v>29</v>
      </c>
      <c r="C18" s="79">
        <v>55971</v>
      </c>
      <c r="D18" s="79">
        <v>60381655</v>
      </c>
      <c r="E18" s="80">
        <v>60324933</v>
      </c>
      <c r="F18" s="72">
        <v>0.999060608722964</v>
      </c>
      <c r="G18" s="81">
        <v>56722</v>
      </c>
      <c r="H18" s="82">
        <v>0</v>
      </c>
      <c r="I18" s="82">
        <v>0</v>
      </c>
      <c r="J18" s="82">
        <v>0</v>
      </c>
      <c r="K18" s="82">
        <v>0</v>
      </c>
      <c r="L18" s="81">
        <v>56722</v>
      </c>
      <c r="M18" s="72">
        <v>-0.000445926644099037</v>
      </c>
    </row>
    <row r="19" ht="20.1" customHeight="true" spans="1:13">
      <c r="A19" s="78">
        <v>15</v>
      </c>
      <c r="B19" s="60" t="s">
        <v>30</v>
      </c>
      <c r="C19" s="79">
        <v>22923</v>
      </c>
      <c r="D19" s="79">
        <v>24424781</v>
      </c>
      <c r="E19" s="80">
        <v>24414171</v>
      </c>
      <c r="F19" s="72">
        <v>0.999565605112283</v>
      </c>
      <c r="G19" s="81">
        <v>10610</v>
      </c>
      <c r="H19" s="82">
        <v>0</v>
      </c>
      <c r="I19" s="82">
        <v>32</v>
      </c>
      <c r="J19" s="82">
        <v>0</v>
      </c>
      <c r="K19" s="82">
        <v>0</v>
      </c>
      <c r="L19" s="81">
        <v>10578</v>
      </c>
      <c r="M19" s="72">
        <v>0.00174175072718596</v>
      </c>
    </row>
    <row r="20" ht="20.1" customHeight="true" spans="1:13">
      <c r="A20" s="78">
        <v>16</v>
      </c>
      <c r="B20" s="60" t="s">
        <v>31</v>
      </c>
      <c r="C20" s="79">
        <v>52753</v>
      </c>
      <c r="D20" s="79">
        <v>51208597</v>
      </c>
      <c r="E20" s="80">
        <v>51202624</v>
      </c>
      <c r="F20" s="72">
        <v>0.999883359428887</v>
      </c>
      <c r="G20" s="81">
        <v>5973</v>
      </c>
      <c r="H20" s="82">
        <v>0</v>
      </c>
      <c r="I20" s="82">
        <v>21</v>
      </c>
      <c r="J20" s="82">
        <v>0</v>
      </c>
      <c r="K20" s="82">
        <v>0</v>
      </c>
      <c r="L20" s="81">
        <v>5952</v>
      </c>
      <c r="M20" s="72">
        <v>0.000322699299962981</v>
      </c>
    </row>
    <row r="21" ht="20.1" customHeight="true" spans="1:13">
      <c r="A21" s="78">
        <v>17</v>
      </c>
      <c r="B21" s="60" t="s">
        <v>32</v>
      </c>
      <c r="C21" s="79">
        <v>47048</v>
      </c>
      <c r="D21" s="79">
        <v>38647598</v>
      </c>
      <c r="E21" s="80">
        <v>38639885</v>
      </c>
      <c r="F21" s="72">
        <v>0.99980042744183</v>
      </c>
      <c r="G21" s="81">
        <v>7713</v>
      </c>
      <c r="H21" s="82">
        <v>0</v>
      </c>
      <c r="I21" s="82">
        <v>0</v>
      </c>
      <c r="J21" s="82">
        <v>0</v>
      </c>
      <c r="K21" s="82">
        <v>0</v>
      </c>
      <c r="L21" s="81">
        <v>7713</v>
      </c>
      <c r="M21" s="72">
        <v>0.001608678116371</v>
      </c>
    </row>
    <row r="22" s="41" customFormat="true" ht="20.1" customHeight="true" spans="1:14">
      <c r="A22" s="78">
        <v>18</v>
      </c>
      <c r="B22" s="60" t="s">
        <v>33</v>
      </c>
      <c r="C22" s="79">
        <v>49246</v>
      </c>
      <c r="D22" s="79">
        <v>86730398</v>
      </c>
      <c r="E22" s="80">
        <v>86653809</v>
      </c>
      <c r="F22" s="72">
        <v>0.999116930144838</v>
      </c>
      <c r="G22" s="81">
        <v>76589</v>
      </c>
      <c r="H22" s="82">
        <v>0</v>
      </c>
      <c r="I22" s="82">
        <v>31</v>
      </c>
      <c r="J22" s="82">
        <v>0</v>
      </c>
      <c r="K22" s="82">
        <v>0</v>
      </c>
      <c r="L22" s="81">
        <v>76558</v>
      </c>
      <c r="M22" s="72">
        <v>0.000530305221452032</v>
      </c>
      <c r="N22" s="15"/>
    </row>
    <row r="23" ht="20.1" customHeight="true" spans="1:13">
      <c r="A23" s="78">
        <v>19</v>
      </c>
      <c r="B23" s="60" t="s">
        <v>34</v>
      </c>
      <c r="C23" s="79">
        <v>27962</v>
      </c>
      <c r="D23" s="79">
        <v>31949760</v>
      </c>
      <c r="E23" s="80">
        <v>31936002</v>
      </c>
      <c r="F23" s="72">
        <v>0.999569386436706</v>
      </c>
      <c r="G23" s="81">
        <v>13758</v>
      </c>
      <c r="H23" s="82">
        <v>0</v>
      </c>
      <c r="I23" s="82">
        <v>2</v>
      </c>
      <c r="J23" s="82">
        <v>0</v>
      </c>
      <c r="K23" s="82">
        <v>0</v>
      </c>
      <c r="L23" s="81">
        <v>13756</v>
      </c>
      <c r="M23" s="72">
        <v>-7.46920833479825e-5</v>
      </c>
    </row>
    <row r="24" ht="20.1" customHeight="true" spans="1:13">
      <c r="A24" s="78">
        <v>20</v>
      </c>
      <c r="B24" s="60" t="s">
        <v>35</v>
      </c>
      <c r="C24" s="79">
        <v>46118</v>
      </c>
      <c r="D24" s="79">
        <v>66411744</v>
      </c>
      <c r="E24" s="80">
        <v>66395189</v>
      </c>
      <c r="F24" s="72">
        <v>0.999750721800048</v>
      </c>
      <c r="G24" s="81">
        <v>16555</v>
      </c>
      <c r="H24" s="82">
        <v>0</v>
      </c>
      <c r="I24" s="82">
        <v>276</v>
      </c>
      <c r="J24" s="82">
        <v>0</v>
      </c>
      <c r="K24" s="82">
        <v>0</v>
      </c>
      <c r="L24" s="81">
        <v>16279</v>
      </c>
      <c r="M24" s="72">
        <v>0.000136277752086023</v>
      </c>
    </row>
    <row r="25" ht="20.1" customHeight="true" spans="1:13">
      <c r="A25" s="78">
        <v>21</v>
      </c>
      <c r="B25" s="60" t="s">
        <v>36</v>
      </c>
      <c r="C25" s="79">
        <v>62607</v>
      </c>
      <c r="D25" s="79">
        <v>113205495</v>
      </c>
      <c r="E25" s="80">
        <v>113204680</v>
      </c>
      <c r="F25" s="72">
        <v>0.999992800702828</v>
      </c>
      <c r="G25" s="81">
        <v>815</v>
      </c>
      <c r="H25" s="82">
        <v>0</v>
      </c>
      <c r="I25" s="82">
        <v>0</v>
      </c>
      <c r="J25" s="82">
        <v>0</v>
      </c>
      <c r="K25" s="82">
        <v>0</v>
      </c>
      <c r="L25" s="81">
        <v>815</v>
      </c>
      <c r="M25" s="72">
        <v>-1.464275909413e-7</v>
      </c>
    </row>
    <row r="26" ht="20.1" customHeight="true" spans="1:13">
      <c r="A26" s="78">
        <v>22</v>
      </c>
      <c r="B26" s="60" t="s">
        <v>37</v>
      </c>
      <c r="C26" s="79">
        <v>1283865</v>
      </c>
      <c r="D26" s="79">
        <v>1653420107</v>
      </c>
      <c r="E26" s="79">
        <v>1652414791</v>
      </c>
      <c r="F26" s="72">
        <v>0.999391977879219</v>
      </c>
      <c r="G26" s="81">
        <v>1005316</v>
      </c>
      <c r="H26" s="81">
        <v>0</v>
      </c>
      <c r="I26" s="81">
        <v>492745</v>
      </c>
      <c r="J26" s="81">
        <v>1</v>
      </c>
      <c r="K26" s="81">
        <v>0</v>
      </c>
      <c r="L26" s="81">
        <v>700215</v>
      </c>
      <c r="M26" s="72">
        <v>0.000166995228462974</v>
      </c>
    </row>
  </sheetData>
  <autoFilter ref="A4:N26">
    <extLst/>
  </autoFilter>
  <sortState ref="B5:L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H3:L3"/>
    <mergeCell ref="A3:A4"/>
    <mergeCell ref="B3:B4"/>
    <mergeCell ref="C3:C4"/>
    <mergeCell ref="D3:D4"/>
    <mergeCell ref="E3:E4"/>
    <mergeCell ref="F3:F4"/>
    <mergeCell ref="G3:G4"/>
    <mergeCell ref="M3:M4"/>
  </mergeCells>
  <conditionalFormatting sqref="B$1:B$1048576 N$1:N$1048576">
    <cfRule type="duplicateValues" dxfId="1" priority="1"/>
  </conditionalFormatting>
  <pageMargins left="0.42" right="0.1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zoomScale="110" zoomScaleNormal="110" workbookViewId="0">
      <pane ySplit="4" topLeftCell="A5" activePane="bottomLeft" state="frozen"/>
      <selection/>
      <selection pane="bottomLeft" activeCell="G16" sqref="G16"/>
    </sheetView>
  </sheetViews>
  <sheetFormatPr defaultColWidth="9" defaultRowHeight="13.5"/>
  <cols>
    <col min="1" max="1" width="9.625" style="15" customWidth="true"/>
    <col min="2" max="4" width="11.625" style="55" customWidth="true"/>
    <col min="5" max="5" width="11.625" style="15" customWidth="true"/>
    <col min="6" max="11" width="11.625" style="55" customWidth="true"/>
    <col min="12" max="12" width="11.625" style="15" customWidth="true"/>
    <col min="13" max="16384" width="9" style="15"/>
  </cols>
  <sheetData>
    <row r="1" ht="20.1" customHeight="true" spans="1:1">
      <c r="A1" s="21" t="s">
        <v>68</v>
      </c>
    </row>
    <row r="2" ht="39.95" customHeight="true" spans="1:12">
      <c r="A2" s="56" t="s">
        <v>69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21" customHeight="true" spans="1:12">
      <c r="A3" s="48" t="s">
        <v>2</v>
      </c>
      <c r="B3" s="48" t="s">
        <v>3</v>
      </c>
      <c r="C3" s="48" t="s">
        <v>70</v>
      </c>
      <c r="D3" s="48" t="s">
        <v>71</v>
      </c>
      <c r="E3" s="48" t="s">
        <v>72</v>
      </c>
      <c r="F3" s="66" t="s">
        <v>43</v>
      </c>
      <c r="G3" s="67"/>
      <c r="H3" s="6" t="s">
        <v>44</v>
      </c>
      <c r="I3" s="6"/>
      <c r="J3" s="6" t="s">
        <v>73</v>
      </c>
      <c r="K3" s="6"/>
      <c r="L3" s="70" t="s">
        <v>62</v>
      </c>
    </row>
    <row r="4" s="54" customFormat="true" ht="42" customHeight="true" spans="1:12">
      <c r="A4" s="48"/>
      <c r="B4" s="48"/>
      <c r="C4" s="48"/>
      <c r="D4" s="48"/>
      <c r="E4" s="48"/>
      <c r="F4" s="48" t="s">
        <v>70</v>
      </c>
      <c r="G4" s="48" t="s">
        <v>71</v>
      </c>
      <c r="H4" s="48" t="s">
        <v>70</v>
      </c>
      <c r="I4" s="48" t="s">
        <v>71</v>
      </c>
      <c r="J4" s="48" t="s">
        <v>70</v>
      </c>
      <c r="K4" s="48" t="s">
        <v>71</v>
      </c>
      <c r="L4" s="71"/>
    </row>
    <row r="5" ht="21" customHeight="true" spans="1:12">
      <c r="A5" s="58">
        <v>1</v>
      </c>
      <c r="B5" s="9" t="s">
        <v>16</v>
      </c>
      <c r="C5" s="59">
        <v>59585739.347</v>
      </c>
      <c r="D5" s="59">
        <v>58958117.394</v>
      </c>
      <c r="E5" s="68">
        <v>0.9895</v>
      </c>
      <c r="F5" s="59">
        <v>24678847.753</v>
      </c>
      <c r="G5" s="59">
        <v>24576219.131</v>
      </c>
      <c r="H5" s="59">
        <v>11439705.272</v>
      </c>
      <c r="I5" s="59">
        <v>11354217.74</v>
      </c>
      <c r="J5" s="59">
        <v>23467186.322</v>
      </c>
      <c r="K5" s="59">
        <v>23027680.523</v>
      </c>
      <c r="L5" s="27">
        <v>-0.00239999999999996</v>
      </c>
    </row>
    <row r="6" ht="21" customHeight="true" spans="1:12">
      <c r="A6" s="58">
        <v>2</v>
      </c>
      <c r="B6" s="9" t="s">
        <v>17</v>
      </c>
      <c r="C6" s="59">
        <v>15693081.374</v>
      </c>
      <c r="D6" s="59">
        <v>15638645.901</v>
      </c>
      <c r="E6" s="68">
        <v>0.9965</v>
      </c>
      <c r="F6" s="59">
        <v>7144494.01</v>
      </c>
      <c r="G6" s="59">
        <v>7124026.617</v>
      </c>
      <c r="H6" s="59">
        <v>4459290.87</v>
      </c>
      <c r="I6" s="59">
        <v>4445323.248</v>
      </c>
      <c r="J6" s="59">
        <v>4089296.494</v>
      </c>
      <c r="K6" s="59">
        <v>4069296.036</v>
      </c>
      <c r="L6" s="27">
        <v>0.000200000000000089</v>
      </c>
    </row>
    <row r="7" ht="21" customHeight="true" spans="1:12">
      <c r="A7" s="58">
        <v>3</v>
      </c>
      <c r="B7" s="9" t="s">
        <v>18</v>
      </c>
      <c r="C7" s="59">
        <v>5448562.561</v>
      </c>
      <c r="D7" s="59">
        <v>5444568.886</v>
      </c>
      <c r="E7" s="68">
        <v>0.9993</v>
      </c>
      <c r="F7" s="59">
        <v>3206802.021</v>
      </c>
      <c r="G7" s="59">
        <v>3204251.92</v>
      </c>
      <c r="H7" s="59">
        <v>558437.03</v>
      </c>
      <c r="I7" s="59">
        <v>558253.204</v>
      </c>
      <c r="J7" s="59">
        <v>1683323.51</v>
      </c>
      <c r="K7" s="59">
        <v>1682063.762</v>
      </c>
      <c r="L7" s="27">
        <v>0.000299999999999967</v>
      </c>
    </row>
    <row r="8" ht="21" customHeight="true" spans="1:12">
      <c r="A8" s="58">
        <v>4</v>
      </c>
      <c r="B8" s="60" t="s">
        <v>19</v>
      </c>
      <c r="C8" s="61">
        <v>3805670.365</v>
      </c>
      <c r="D8" s="61">
        <v>3787580.561</v>
      </c>
      <c r="E8" s="68">
        <v>0.9952</v>
      </c>
      <c r="F8" s="61">
        <v>1564019.314</v>
      </c>
      <c r="G8" s="61">
        <v>1554662.715</v>
      </c>
      <c r="H8" s="61">
        <v>1416447.835</v>
      </c>
      <c r="I8" s="61">
        <v>1409868.214</v>
      </c>
      <c r="J8" s="61">
        <v>825203.216</v>
      </c>
      <c r="K8" s="61">
        <v>823049.632</v>
      </c>
      <c r="L8" s="27">
        <v>0.0394</v>
      </c>
    </row>
    <row r="9" ht="21" customHeight="true" spans="1:12">
      <c r="A9" s="58">
        <v>5</v>
      </c>
      <c r="B9" s="9" t="s">
        <v>20</v>
      </c>
      <c r="C9" s="59">
        <v>13914978.142</v>
      </c>
      <c r="D9" s="59">
        <v>13886765.72</v>
      </c>
      <c r="E9" s="68">
        <v>0.998</v>
      </c>
      <c r="F9" s="59">
        <v>5621668.176</v>
      </c>
      <c r="G9" s="59">
        <v>5615055.999</v>
      </c>
      <c r="H9" s="59">
        <v>4412609.614</v>
      </c>
      <c r="I9" s="59">
        <v>4400601.313</v>
      </c>
      <c r="J9" s="59">
        <v>3880700.352</v>
      </c>
      <c r="K9" s="59">
        <v>3871108.408</v>
      </c>
      <c r="L9" s="27">
        <v>0.000399999999999956</v>
      </c>
    </row>
    <row r="10" ht="21" customHeight="true" spans="1:12">
      <c r="A10" s="58">
        <v>6</v>
      </c>
      <c r="B10" s="9" t="s">
        <v>21</v>
      </c>
      <c r="C10" s="59">
        <v>12743067.892</v>
      </c>
      <c r="D10" s="59">
        <v>12682315.589</v>
      </c>
      <c r="E10" s="68">
        <v>0.9952</v>
      </c>
      <c r="F10" s="59">
        <v>2589956.268</v>
      </c>
      <c r="G10" s="59">
        <v>2582577.237</v>
      </c>
      <c r="H10" s="59">
        <v>3291350.586</v>
      </c>
      <c r="I10" s="59">
        <v>3265160.046</v>
      </c>
      <c r="J10" s="59">
        <v>6861761.038</v>
      </c>
      <c r="K10" s="59">
        <v>6834578.306</v>
      </c>
      <c r="L10" s="27">
        <v>0.001</v>
      </c>
    </row>
    <row r="11" ht="21" customHeight="true" spans="1:12">
      <c r="A11" s="58">
        <v>7</v>
      </c>
      <c r="B11" s="9" t="s">
        <v>22</v>
      </c>
      <c r="C11" s="59">
        <v>3979893.176</v>
      </c>
      <c r="D11" s="59">
        <v>3949055.649</v>
      </c>
      <c r="E11" s="68">
        <v>0.9923</v>
      </c>
      <c r="F11" s="59">
        <v>2746174.403</v>
      </c>
      <c r="G11" s="59">
        <v>2725798.017</v>
      </c>
      <c r="H11" s="59">
        <v>261390.67</v>
      </c>
      <c r="I11" s="59">
        <v>257219.863</v>
      </c>
      <c r="J11" s="59">
        <v>972328.103</v>
      </c>
      <c r="K11" s="59">
        <v>966037.769</v>
      </c>
      <c r="L11" s="27">
        <v>-0.000400000000000067</v>
      </c>
    </row>
    <row r="12" ht="21" customHeight="true" spans="1:12">
      <c r="A12" s="58">
        <v>8</v>
      </c>
      <c r="B12" s="9" t="s">
        <v>23</v>
      </c>
      <c r="C12" s="59">
        <v>7326861.196</v>
      </c>
      <c r="D12" s="59">
        <v>7302232.054</v>
      </c>
      <c r="E12" s="68">
        <v>0.9966</v>
      </c>
      <c r="F12" s="59">
        <v>4275752.573</v>
      </c>
      <c r="G12" s="59">
        <v>4269484.193</v>
      </c>
      <c r="H12" s="59">
        <v>1877507.538</v>
      </c>
      <c r="I12" s="59">
        <v>1874484.221</v>
      </c>
      <c r="J12" s="59">
        <v>1173601.085</v>
      </c>
      <c r="K12" s="59">
        <v>1158263.64</v>
      </c>
      <c r="L12" s="27">
        <v>-0.00159999999999993</v>
      </c>
    </row>
    <row r="13" ht="21" customHeight="true" spans="1:12">
      <c r="A13" s="58">
        <v>9</v>
      </c>
      <c r="B13" s="9" t="s">
        <v>24</v>
      </c>
      <c r="C13" s="59">
        <v>6340814.792</v>
      </c>
      <c r="D13" s="59">
        <v>6311633.783</v>
      </c>
      <c r="E13" s="68">
        <v>0.9954</v>
      </c>
      <c r="F13" s="59">
        <v>3436224.082</v>
      </c>
      <c r="G13" s="59">
        <v>3425220.51</v>
      </c>
      <c r="H13" s="59">
        <v>899642.7</v>
      </c>
      <c r="I13" s="59">
        <v>897611.597</v>
      </c>
      <c r="J13" s="59">
        <v>2004948.01</v>
      </c>
      <c r="K13" s="59">
        <v>1988801.676</v>
      </c>
      <c r="L13" s="27">
        <v>-0.001</v>
      </c>
    </row>
    <row r="14" ht="21" customHeight="true" spans="1:12">
      <c r="A14" s="58">
        <v>10</v>
      </c>
      <c r="B14" s="9" t="s">
        <v>25</v>
      </c>
      <c r="C14" s="59">
        <v>12612885.242</v>
      </c>
      <c r="D14" s="59">
        <v>12575856.554</v>
      </c>
      <c r="E14" s="68">
        <v>0.9971</v>
      </c>
      <c r="F14" s="59">
        <v>2582644.211</v>
      </c>
      <c r="G14" s="59">
        <v>2573428.133</v>
      </c>
      <c r="H14" s="59">
        <v>4311991.908</v>
      </c>
      <c r="I14" s="59">
        <v>4297849.063</v>
      </c>
      <c r="J14" s="59">
        <v>5718249.123</v>
      </c>
      <c r="K14" s="59">
        <v>5704579.358</v>
      </c>
      <c r="L14" s="27">
        <v>0.000199999999999978</v>
      </c>
    </row>
    <row r="15" ht="21" customHeight="true" spans="1:12">
      <c r="A15" s="58">
        <v>11</v>
      </c>
      <c r="B15" s="9" t="s">
        <v>26</v>
      </c>
      <c r="C15" s="59">
        <v>3449320.936</v>
      </c>
      <c r="D15" s="59">
        <v>3437004.225</v>
      </c>
      <c r="E15" s="68">
        <v>0.9964</v>
      </c>
      <c r="F15" s="59">
        <v>2100661.35</v>
      </c>
      <c r="G15" s="59">
        <v>2096653.675</v>
      </c>
      <c r="H15" s="59">
        <v>1102868.93</v>
      </c>
      <c r="I15" s="59">
        <v>1098292.667</v>
      </c>
      <c r="J15" s="59">
        <v>245790.656</v>
      </c>
      <c r="K15" s="59">
        <v>242057.883</v>
      </c>
      <c r="L15" s="27">
        <v>0.00249999999999995</v>
      </c>
    </row>
    <row r="16" ht="21" customHeight="true" spans="1:12">
      <c r="A16" s="58">
        <v>12</v>
      </c>
      <c r="B16" s="9" t="s">
        <v>27</v>
      </c>
      <c r="C16" s="59">
        <v>8346873.811</v>
      </c>
      <c r="D16" s="59">
        <v>8312173.715</v>
      </c>
      <c r="E16" s="68">
        <v>0.9958</v>
      </c>
      <c r="F16" s="59">
        <v>4556193.477</v>
      </c>
      <c r="G16" s="59">
        <v>4533438.697</v>
      </c>
      <c r="H16" s="59">
        <v>2079802.939</v>
      </c>
      <c r="I16" s="59">
        <v>2070350.094</v>
      </c>
      <c r="J16" s="59">
        <v>1710877.395</v>
      </c>
      <c r="K16" s="59">
        <v>1708384.924</v>
      </c>
      <c r="L16" s="72">
        <v>0.000299999999999967</v>
      </c>
    </row>
    <row r="17" ht="21" customHeight="true" spans="1:12">
      <c r="A17" s="58">
        <v>13</v>
      </c>
      <c r="B17" s="9" t="s">
        <v>28</v>
      </c>
      <c r="C17" s="59">
        <v>12577891.528</v>
      </c>
      <c r="D17" s="59">
        <v>12456233.889</v>
      </c>
      <c r="E17" s="68">
        <v>0.9903</v>
      </c>
      <c r="F17" s="59">
        <v>6687750.311</v>
      </c>
      <c r="G17" s="59">
        <v>6633215.596</v>
      </c>
      <c r="H17" s="59">
        <v>2506540.949</v>
      </c>
      <c r="I17" s="59">
        <v>2469970.108</v>
      </c>
      <c r="J17" s="59">
        <v>3383600.268</v>
      </c>
      <c r="K17" s="59">
        <v>3353048.185</v>
      </c>
      <c r="L17" s="27">
        <v>0.00259999999999994</v>
      </c>
    </row>
    <row r="18" s="41" customFormat="true" ht="21" customHeight="true" spans="1:12">
      <c r="A18" s="62">
        <v>14</v>
      </c>
      <c r="B18" s="9" t="s">
        <v>29</v>
      </c>
      <c r="C18" s="59">
        <v>10406570.168</v>
      </c>
      <c r="D18" s="59">
        <v>10339954.021</v>
      </c>
      <c r="E18" s="68">
        <v>0.9936</v>
      </c>
      <c r="F18" s="59">
        <v>6584105.985</v>
      </c>
      <c r="G18" s="59">
        <v>6551537.217</v>
      </c>
      <c r="H18" s="59">
        <v>1354876.888</v>
      </c>
      <c r="I18" s="59">
        <v>1346959.369</v>
      </c>
      <c r="J18" s="59">
        <v>2467587.295</v>
      </c>
      <c r="K18" s="59">
        <v>2441457.435</v>
      </c>
      <c r="L18" s="72">
        <v>9.9999999999989e-5</v>
      </c>
    </row>
    <row r="19" s="41" customFormat="true" ht="21" customHeight="true" spans="1:12">
      <c r="A19" s="62">
        <v>15</v>
      </c>
      <c r="B19" s="9" t="s">
        <v>30</v>
      </c>
      <c r="C19" s="59">
        <v>4588789.908</v>
      </c>
      <c r="D19" s="59">
        <v>4484089.469</v>
      </c>
      <c r="E19" s="68">
        <v>0.9772</v>
      </c>
      <c r="F19" s="59">
        <v>1994389.948</v>
      </c>
      <c r="G19" s="59">
        <v>1925541.568</v>
      </c>
      <c r="H19" s="59">
        <v>273861.283</v>
      </c>
      <c r="I19" s="59">
        <v>271741.462</v>
      </c>
      <c r="J19" s="59">
        <v>2320538.677</v>
      </c>
      <c r="K19" s="59">
        <v>2286806.439</v>
      </c>
      <c r="L19" s="27">
        <v>0.00269999999999992</v>
      </c>
    </row>
    <row r="20" ht="21" customHeight="true" spans="1:12">
      <c r="A20" s="58">
        <v>16</v>
      </c>
      <c r="B20" s="9" t="s">
        <v>31</v>
      </c>
      <c r="C20" s="59">
        <v>7996779.706</v>
      </c>
      <c r="D20" s="59">
        <v>7830570.013</v>
      </c>
      <c r="E20" s="68">
        <v>0.9792</v>
      </c>
      <c r="F20" s="59">
        <v>2345136.611</v>
      </c>
      <c r="G20" s="59">
        <v>2216466.674</v>
      </c>
      <c r="H20" s="59">
        <v>5407064.359</v>
      </c>
      <c r="I20" s="59">
        <v>5372465.428</v>
      </c>
      <c r="J20" s="59">
        <v>244578.736</v>
      </c>
      <c r="K20" s="59">
        <v>241637.911</v>
      </c>
      <c r="L20" s="27">
        <v>-0.00240000000000007</v>
      </c>
    </row>
    <row r="21" ht="21" customHeight="true" spans="1:12">
      <c r="A21" s="58">
        <v>17</v>
      </c>
      <c r="B21" s="60" t="s">
        <v>32</v>
      </c>
      <c r="C21" s="61">
        <v>7488319.978</v>
      </c>
      <c r="D21" s="61">
        <v>7271517.739</v>
      </c>
      <c r="E21" s="69">
        <v>0.971</v>
      </c>
      <c r="F21" s="61">
        <v>3000981.459</v>
      </c>
      <c r="G21" s="61">
        <v>2849844.643</v>
      </c>
      <c r="H21" s="61">
        <v>4136255.858</v>
      </c>
      <c r="I21" s="61">
        <v>4073970.654</v>
      </c>
      <c r="J21" s="61">
        <v>351082.661</v>
      </c>
      <c r="K21" s="61">
        <v>347702.442</v>
      </c>
      <c r="L21" s="27">
        <v>-0.00519999999999998</v>
      </c>
    </row>
    <row r="22" ht="21" customHeight="true" spans="1:12">
      <c r="A22" s="58">
        <v>18</v>
      </c>
      <c r="B22" s="9" t="s">
        <v>33</v>
      </c>
      <c r="C22" s="59">
        <v>7219444.468</v>
      </c>
      <c r="D22" s="59">
        <v>6975028.399</v>
      </c>
      <c r="E22" s="68">
        <v>0.9661</v>
      </c>
      <c r="F22" s="59">
        <v>4448425.473</v>
      </c>
      <c r="G22" s="59">
        <v>4222061.17</v>
      </c>
      <c r="H22" s="59">
        <v>1376149.109</v>
      </c>
      <c r="I22" s="59">
        <v>1368405.597</v>
      </c>
      <c r="J22" s="59">
        <v>1394869.886</v>
      </c>
      <c r="K22" s="59">
        <v>1384561.632</v>
      </c>
      <c r="L22" s="27">
        <v>-0.0285000000000001</v>
      </c>
    </row>
    <row r="23" ht="21" customHeight="true" spans="1:12">
      <c r="A23" s="58">
        <v>19</v>
      </c>
      <c r="B23" s="9" t="s">
        <v>34</v>
      </c>
      <c r="C23" s="59">
        <v>4460197.452</v>
      </c>
      <c r="D23" s="59">
        <v>4436187.145</v>
      </c>
      <c r="E23" s="68">
        <v>0.9946</v>
      </c>
      <c r="F23" s="59">
        <v>2232079.943</v>
      </c>
      <c r="G23" s="59">
        <v>2224458.172</v>
      </c>
      <c r="H23" s="59">
        <v>812333.129</v>
      </c>
      <c r="I23" s="59">
        <v>808130.384</v>
      </c>
      <c r="J23" s="59">
        <v>1415784.38</v>
      </c>
      <c r="K23" s="59">
        <v>1403598.589</v>
      </c>
      <c r="L23" s="27">
        <v>9.9999999999989e-5</v>
      </c>
    </row>
    <row r="24" ht="21" customHeight="true" spans="1:12">
      <c r="A24" s="58">
        <v>20</v>
      </c>
      <c r="B24" s="9" t="s">
        <v>35</v>
      </c>
      <c r="C24" s="59">
        <v>8490582.47</v>
      </c>
      <c r="D24" s="59">
        <v>8452569.865</v>
      </c>
      <c r="E24" s="68">
        <v>0.9955</v>
      </c>
      <c r="F24" s="59">
        <v>4404617.838</v>
      </c>
      <c r="G24" s="59">
        <v>4386122.545</v>
      </c>
      <c r="H24" s="59">
        <v>2982481.49</v>
      </c>
      <c r="I24" s="59">
        <v>2968588.692</v>
      </c>
      <c r="J24" s="59">
        <v>1103483.142</v>
      </c>
      <c r="K24" s="59">
        <v>1097858.628</v>
      </c>
      <c r="L24" s="27">
        <v>0.000200000000000089</v>
      </c>
    </row>
    <row r="25" ht="21" customHeight="true" spans="1:12">
      <c r="A25" s="63">
        <v>21</v>
      </c>
      <c r="B25" s="64" t="s">
        <v>36</v>
      </c>
      <c r="C25" s="59">
        <v>9242996.78</v>
      </c>
      <c r="D25" s="59">
        <v>9210524.231</v>
      </c>
      <c r="E25" s="68">
        <v>0.9965</v>
      </c>
      <c r="F25" s="59">
        <v>2278525.293</v>
      </c>
      <c r="G25" s="59">
        <v>2274454.908</v>
      </c>
      <c r="H25" s="59">
        <v>2003134.048</v>
      </c>
      <c r="I25" s="59">
        <v>1994866.281</v>
      </c>
      <c r="J25" s="59">
        <v>4961337.439</v>
      </c>
      <c r="K25" s="59">
        <v>4941203.042</v>
      </c>
      <c r="L25" s="27">
        <v>0.000700000000000034</v>
      </c>
    </row>
    <row r="26" ht="21" customHeight="true" spans="1:12">
      <c r="A26" s="58">
        <v>22</v>
      </c>
      <c r="B26" s="9" t="s">
        <v>37</v>
      </c>
      <c r="C26" s="65">
        <v>225719321.292</v>
      </c>
      <c r="D26" s="65">
        <v>223742624.802</v>
      </c>
      <c r="E26" s="68">
        <f>D26/C26</f>
        <v>0.991242679276698</v>
      </c>
      <c r="F26" s="59">
        <v>98479450.499</v>
      </c>
      <c r="G26" s="59">
        <v>97564519.337</v>
      </c>
      <c r="H26" s="59">
        <v>56963743.005</v>
      </c>
      <c r="I26" s="59">
        <v>56604329.245</v>
      </c>
      <c r="J26" s="59">
        <v>70276127.788</v>
      </c>
      <c r="K26" s="59">
        <v>69573776.22</v>
      </c>
      <c r="L26" s="27">
        <v>-0.000589426887238398</v>
      </c>
    </row>
    <row r="27" spans="6:6">
      <c r="F27" s="15"/>
    </row>
  </sheetData>
  <autoFilter ref="A4:L26">
    <extLst/>
  </autoFilter>
  <sortState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F3:G3"/>
    <mergeCell ref="H3:I3"/>
    <mergeCell ref="J3:K3"/>
    <mergeCell ref="A3:A4"/>
    <mergeCell ref="B3:B4"/>
    <mergeCell ref="C3:C4"/>
    <mergeCell ref="D3:D4"/>
    <mergeCell ref="E3:E4"/>
    <mergeCell ref="L3:L4"/>
  </mergeCells>
  <pageMargins left="0.15748031496063" right="0.15748031496063" top="0.433070866141732" bottom="0.275590551181102" header="0.236220472440945" footer="0.1574803149606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10" zoomScaleNormal="110" workbookViewId="0">
      <pane ySplit="3" topLeftCell="A4" activePane="bottomLeft" state="frozen"/>
      <selection/>
      <selection pane="bottomLeft" activeCell="C19" sqref="C19"/>
    </sheetView>
  </sheetViews>
  <sheetFormatPr defaultColWidth="9" defaultRowHeight="13.5"/>
  <cols>
    <col min="2" max="2" width="19.25" customWidth="true"/>
    <col min="3" max="3" width="21.375" customWidth="true"/>
    <col min="4" max="5" width="19.25" customWidth="true"/>
    <col min="6" max="6" width="14.125" customWidth="true"/>
  </cols>
  <sheetData>
    <row r="1" ht="20.1" customHeight="true" spans="1:1">
      <c r="A1" s="21" t="s">
        <v>74</v>
      </c>
    </row>
    <row r="2" ht="39.95" customHeight="true" spans="1:8">
      <c r="A2" s="4" t="s">
        <v>75</v>
      </c>
      <c r="B2" s="47"/>
      <c r="C2" s="47"/>
      <c r="D2" s="47"/>
      <c r="E2" s="47"/>
      <c r="F2" s="47"/>
      <c r="G2" s="47"/>
      <c r="H2" s="47"/>
    </row>
    <row r="3" ht="24.75" customHeight="true" spans="1:8">
      <c r="A3" s="48" t="s">
        <v>2</v>
      </c>
      <c r="B3" s="48" t="s">
        <v>3</v>
      </c>
      <c r="C3" s="48" t="s">
        <v>76</v>
      </c>
      <c r="D3" s="48" t="s">
        <v>77</v>
      </c>
      <c r="E3" s="48" t="s">
        <v>78</v>
      </c>
      <c r="F3" s="48" t="s">
        <v>79</v>
      </c>
      <c r="G3" s="48" t="s">
        <v>80</v>
      </c>
      <c r="H3" s="48" t="s">
        <v>81</v>
      </c>
    </row>
    <row r="4" ht="21" customHeight="true" spans="1:9">
      <c r="A4" s="19">
        <v>1</v>
      </c>
      <c r="B4" s="49" t="s">
        <v>16</v>
      </c>
      <c r="C4" s="49">
        <v>15</v>
      </c>
      <c r="D4" s="49">
        <v>8</v>
      </c>
      <c r="E4" s="49">
        <v>40</v>
      </c>
      <c r="F4" s="49">
        <v>63</v>
      </c>
      <c r="G4" s="52">
        <f>F4/入网率!C5</f>
        <v>0.0057628979143798</v>
      </c>
      <c r="H4" s="52">
        <v>-0.00442077184375804</v>
      </c>
      <c r="I4" s="53"/>
    </row>
    <row r="5" ht="21" customHeight="true" spans="1:9">
      <c r="A5" s="19">
        <v>2</v>
      </c>
      <c r="B5" s="49" t="s">
        <v>17</v>
      </c>
      <c r="C5" s="49">
        <v>14</v>
      </c>
      <c r="D5" s="49">
        <v>2</v>
      </c>
      <c r="E5" s="49">
        <v>21</v>
      </c>
      <c r="F5" s="49">
        <v>37</v>
      </c>
      <c r="G5" s="52">
        <f>F5/入网率!C6</f>
        <v>0.0141006097560976</v>
      </c>
      <c r="H5" s="52">
        <v>-0.00333023526095435</v>
      </c>
      <c r="I5" s="53"/>
    </row>
    <row r="6" ht="21" customHeight="true" spans="1:9">
      <c r="A6" s="19">
        <v>3</v>
      </c>
      <c r="B6" s="49" t="s">
        <v>18</v>
      </c>
      <c r="C6" s="49">
        <v>6</v>
      </c>
      <c r="D6" s="49">
        <v>0</v>
      </c>
      <c r="E6" s="49">
        <v>0</v>
      </c>
      <c r="F6" s="49">
        <v>6</v>
      </c>
      <c r="G6" s="52">
        <f>F6/入网率!C7</f>
        <v>0.00652883569096844</v>
      </c>
      <c r="H6" s="52">
        <v>-0.0634165195002884</v>
      </c>
      <c r="I6" s="53"/>
    </row>
    <row r="7" ht="21" customHeight="true" spans="1:9">
      <c r="A7" s="19">
        <v>4</v>
      </c>
      <c r="B7" s="49" t="s">
        <v>19</v>
      </c>
      <c r="C7" s="49">
        <v>10</v>
      </c>
      <c r="D7" s="49">
        <v>12</v>
      </c>
      <c r="E7" s="49">
        <v>0</v>
      </c>
      <c r="F7" s="49">
        <v>22</v>
      </c>
      <c r="G7" s="52">
        <f>F7/入网率!C8</f>
        <v>0.0228690228690229</v>
      </c>
      <c r="H7" s="52">
        <v>-0.00108931046431046</v>
      </c>
      <c r="I7" s="53"/>
    </row>
    <row r="8" ht="21" customHeight="true" spans="1:9">
      <c r="A8" s="19">
        <v>5</v>
      </c>
      <c r="B8" s="49" t="s">
        <v>20</v>
      </c>
      <c r="C8" s="49">
        <v>28</v>
      </c>
      <c r="D8" s="49">
        <v>14</v>
      </c>
      <c r="E8" s="49">
        <v>14</v>
      </c>
      <c r="F8" s="49">
        <v>56</v>
      </c>
      <c r="G8" s="52">
        <f>F8/入网率!C9</f>
        <v>0.0217560217560218</v>
      </c>
      <c r="H8" s="52">
        <v>-0.00580609004522048</v>
      </c>
      <c r="I8" s="53"/>
    </row>
    <row r="9" ht="21" customHeight="true" spans="1:9">
      <c r="A9" s="19">
        <v>6</v>
      </c>
      <c r="B9" s="49" t="s">
        <v>21</v>
      </c>
      <c r="C9" s="49">
        <v>1</v>
      </c>
      <c r="D9" s="49">
        <v>1</v>
      </c>
      <c r="E9" s="49">
        <v>6</v>
      </c>
      <c r="F9" s="49">
        <v>8</v>
      </c>
      <c r="G9" s="52">
        <f>F9/入网率!C10</f>
        <v>0.003613369467028</v>
      </c>
      <c r="H9" s="52">
        <v>-0.010035402143527</v>
      </c>
      <c r="I9" s="53"/>
    </row>
    <row r="10" ht="21" customHeight="true" spans="1:9">
      <c r="A10" s="19">
        <v>7</v>
      </c>
      <c r="B10" s="49" t="s">
        <v>22</v>
      </c>
      <c r="C10" s="49">
        <v>0</v>
      </c>
      <c r="D10" s="49">
        <v>1</v>
      </c>
      <c r="E10" s="49">
        <v>12</v>
      </c>
      <c r="F10" s="49">
        <v>13</v>
      </c>
      <c r="G10" s="52">
        <f>F10/入网率!C11</f>
        <v>0.018361581920904</v>
      </c>
      <c r="H10" s="52">
        <v>-0.0090159396929289</v>
      </c>
      <c r="I10" s="53"/>
    </row>
    <row r="11" ht="21" customHeight="true" spans="1:9">
      <c r="A11" s="19">
        <v>8</v>
      </c>
      <c r="B11" s="49" t="s">
        <v>23</v>
      </c>
      <c r="C11" s="49">
        <v>2</v>
      </c>
      <c r="D11" s="49">
        <v>0</v>
      </c>
      <c r="E11" s="49">
        <v>3</v>
      </c>
      <c r="F11" s="49">
        <v>5</v>
      </c>
      <c r="G11" s="52">
        <f>F11/入网率!C12</f>
        <v>0.00386996904024768</v>
      </c>
      <c r="H11" s="52">
        <v>-1.80558431115757e-5</v>
      </c>
      <c r="I11" s="53"/>
    </row>
    <row r="12" ht="21" customHeight="true" spans="1:9">
      <c r="A12" s="19">
        <v>9</v>
      </c>
      <c r="B12" s="49" t="s">
        <v>24</v>
      </c>
      <c r="C12" s="49">
        <v>6</v>
      </c>
      <c r="D12" s="49">
        <v>1</v>
      </c>
      <c r="E12" s="49">
        <v>3</v>
      </c>
      <c r="F12" s="49">
        <v>10</v>
      </c>
      <c r="G12" s="52">
        <f>F12/入网率!C13</f>
        <v>0.00904977375565611</v>
      </c>
      <c r="H12" s="52">
        <v>-0.003642882636003</v>
      </c>
      <c r="I12" s="53"/>
    </row>
    <row r="13" ht="21" customHeight="true" spans="1:9">
      <c r="A13" s="19">
        <v>10</v>
      </c>
      <c r="B13" s="49" t="s">
        <v>26</v>
      </c>
      <c r="C13" s="49">
        <v>0</v>
      </c>
      <c r="D13" s="49">
        <v>0</v>
      </c>
      <c r="E13" s="49">
        <v>0</v>
      </c>
      <c r="F13" s="49">
        <v>0</v>
      </c>
      <c r="G13" s="52">
        <f>F13/入网率!C14</f>
        <v>0</v>
      </c>
      <c r="H13" s="52">
        <v>-0.0169354838709677</v>
      </c>
      <c r="I13" s="53"/>
    </row>
    <row r="14" ht="21" customHeight="true" spans="1:9">
      <c r="A14" s="19">
        <v>11</v>
      </c>
      <c r="B14" s="50" t="s">
        <v>25</v>
      </c>
      <c r="C14" s="50">
        <v>3</v>
      </c>
      <c r="D14" s="50">
        <v>5</v>
      </c>
      <c r="E14" s="50">
        <v>5</v>
      </c>
      <c r="F14" s="50">
        <v>13</v>
      </c>
      <c r="G14" s="52">
        <f>F14/入网率!C15</f>
        <v>0.0238095238095238</v>
      </c>
      <c r="H14" s="52">
        <v>0.021978021978022</v>
      </c>
      <c r="I14" s="53"/>
    </row>
    <row r="15" ht="21" customHeight="true" spans="1:9">
      <c r="A15" s="19">
        <v>12</v>
      </c>
      <c r="B15" s="49" t="s">
        <v>27</v>
      </c>
      <c r="C15" s="49">
        <v>45</v>
      </c>
      <c r="D15" s="49">
        <v>26</v>
      </c>
      <c r="E15" s="49">
        <v>4</v>
      </c>
      <c r="F15" s="49">
        <v>75</v>
      </c>
      <c r="G15" s="52">
        <f>F15/入网率!C16</f>
        <v>0.0401284109149278</v>
      </c>
      <c r="H15" s="52">
        <v>-0.000535045478865702</v>
      </c>
      <c r="I15" s="53"/>
    </row>
    <row r="16" ht="21" customHeight="true" spans="1:9">
      <c r="A16" s="19">
        <v>13</v>
      </c>
      <c r="B16" s="49" t="s">
        <v>28</v>
      </c>
      <c r="C16" s="49">
        <v>13</v>
      </c>
      <c r="D16" s="49">
        <v>3</v>
      </c>
      <c r="E16" s="49">
        <v>11</v>
      </c>
      <c r="F16" s="49">
        <v>27</v>
      </c>
      <c r="G16" s="52">
        <f>F16/入网率!C17</f>
        <v>0.01171875</v>
      </c>
      <c r="H16" s="52">
        <v>-0.00697283878504673</v>
      </c>
      <c r="I16" s="53"/>
    </row>
    <row r="17" ht="21" customHeight="true" spans="1:9">
      <c r="A17" s="19">
        <v>14</v>
      </c>
      <c r="B17" s="49" t="s">
        <v>29</v>
      </c>
      <c r="C17" s="49">
        <v>21</v>
      </c>
      <c r="D17" s="49">
        <v>9</v>
      </c>
      <c r="E17" s="49">
        <v>23</v>
      </c>
      <c r="F17" s="49">
        <v>53</v>
      </c>
      <c r="G17" s="52">
        <f>F17/入网率!C18</f>
        <v>0.0285099515868747</v>
      </c>
      <c r="H17" s="52">
        <v>0.00220828760405126</v>
      </c>
      <c r="I17" s="53"/>
    </row>
    <row r="18" ht="21" customHeight="true" spans="1:9">
      <c r="A18" s="19">
        <v>15</v>
      </c>
      <c r="B18" s="49" t="s">
        <v>30</v>
      </c>
      <c r="C18" s="49">
        <v>2</v>
      </c>
      <c r="D18" s="49">
        <v>0</v>
      </c>
      <c r="E18" s="49">
        <v>2</v>
      </c>
      <c r="F18" s="49">
        <v>4</v>
      </c>
      <c r="G18" s="52">
        <f>F18/入网率!C19</f>
        <v>0.00526315789473684</v>
      </c>
      <c r="H18" s="52">
        <v>-0.00782584734086525</v>
      </c>
      <c r="I18" s="53"/>
    </row>
    <row r="19" ht="21" customHeight="true" spans="1:9">
      <c r="A19" s="19">
        <v>16</v>
      </c>
      <c r="B19" s="51" t="s">
        <v>31</v>
      </c>
      <c r="C19" s="49">
        <v>0</v>
      </c>
      <c r="D19" s="49">
        <v>3</v>
      </c>
      <c r="E19" s="49">
        <v>0</v>
      </c>
      <c r="F19" s="49">
        <v>3</v>
      </c>
      <c r="G19" s="52">
        <f>F19/入网率!C20</f>
        <v>0.00184162062615101</v>
      </c>
      <c r="H19" s="52">
        <v>-0.0253654865365364</v>
      </c>
      <c r="I19" s="53"/>
    </row>
    <row r="20" ht="21" customHeight="true" spans="1:9">
      <c r="A20" s="19">
        <v>17</v>
      </c>
      <c r="B20" s="51" t="s">
        <v>32</v>
      </c>
      <c r="C20" s="49">
        <v>1</v>
      </c>
      <c r="D20" s="49">
        <v>48</v>
      </c>
      <c r="E20" s="49">
        <v>1</v>
      </c>
      <c r="F20" s="49">
        <v>50</v>
      </c>
      <c r="G20" s="52">
        <f>F20/入网率!C21</f>
        <v>0.0349162011173184</v>
      </c>
      <c r="H20" s="52">
        <v>0.00437727896162981</v>
      </c>
      <c r="I20" s="53"/>
    </row>
    <row r="21" ht="21" customHeight="true" spans="1:9">
      <c r="A21" s="19">
        <v>18</v>
      </c>
      <c r="B21" s="51" t="s">
        <v>33</v>
      </c>
      <c r="C21" s="49">
        <v>9</v>
      </c>
      <c r="D21" s="49">
        <v>7</v>
      </c>
      <c r="E21" s="49">
        <v>21</v>
      </c>
      <c r="F21" s="49">
        <v>37</v>
      </c>
      <c r="G21" s="52">
        <f>F21/入网率!C22</f>
        <v>0.0228395061728395</v>
      </c>
      <c r="H21" s="52">
        <v>-0.0337642674120662</v>
      </c>
      <c r="I21" s="53"/>
    </row>
    <row r="22" ht="21" customHeight="true" spans="1:9">
      <c r="A22" s="19">
        <v>19</v>
      </c>
      <c r="B22" s="49" t="s">
        <v>34</v>
      </c>
      <c r="C22" s="49">
        <v>4</v>
      </c>
      <c r="D22" s="49">
        <v>1</v>
      </c>
      <c r="E22" s="49">
        <v>2</v>
      </c>
      <c r="F22" s="49">
        <v>7</v>
      </c>
      <c r="G22" s="52">
        <f>F22/入网率!C23</f>
        <v>0.00756756756756757</v>
      </c>
      <c r="H22" s="52">
        <v>-0.00454696987736635</v>
      </c>
      <c r="I22" s="53"/>
    </row>
    <row r="23" ht="21" customHeight="true" spans="1:9">
      <c r="A23" s="19">
        <v>20</v>
      </c>
      <c r="B23" s="49" t="s">
        <v>35</v>
      </c>
      <c r="C23" s="49">
        <v>6</v>
      </c>
      <c r="D23" s="49">
        <v>9</v>
      </c>
      <c r="E23" s="49">
        <v>4</v>
      </c>
      <c r="F23" s="49">
        <v>19</v>
      </c>
      <c r="G23" s="52">
        <f>F23/入网率!C24</f>
        <v>0.0125827814569536</v>
      </c>
      <c r="H23" s="52">
        <v>0.00226020081179235</v>
      </c>
      <c r="I23" s="53"/>
    </row>
    <row r="24" ht="21" customHeight="true" spans="1:9">
      <c r="A24" s="19">
        <v>21</v>
      </c>
      <c r="B24" s="49" t="s">
        <v>36</v>
      </c>
      <c r="C24" s="49">
        <v>5</v>
      </c>
      <c r="D24" s="49">
        <v>0</v>
      </c>
      <c r="E24" s="49">
        <v>20</v>
      </c>
      <c r="F24" s="49">
        <v>25</v>
      </c>
      <c r="G24" s="52">
        <f>F24/入网率!C25</f>
        <v>0.0120076849183477</v>
      </c>
      <c r="H24" s="52">
        <v>-0.000991833618002763</v>
      </c>
      <c r="I24" s="53"/>
    </row>
    <row r="25" ht="21" customHeight="true" spans="1:9">
      <c r="A25" s="19">
        <v>22</v>
      </c>
      <c r="B25" s="49" t="s">
        <v>82</v>
      </c>
      <c r="C25" s="49">
        <v>191</v>
      </c>
      <c r="D25" s="49">
        <v>150</v>
      </c>
      <c r="E25" s="49">
        <v>192</v>
      </c>
      <c r="F25" s="49">
        <v>533</v>
      </c>
      <c r="G25" s="52">
        <f>F25/入网率!C26</f>
        <v>0.0125891633993103</v>
      </c>
      <c r="H25" s="52">
        <v>-0.00730005528860892</v>
      </c>
      <c r="I25" s="53"/>
    </row>
  </sheetData>
  <autoFilter ref="A3:H25">
    <extLst/>
  </autoFilter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zoomScale="110" zoomScaleNormal="110" workbookViewId="0">
      <pane ySplit="3" topLeftCell="A82" activePane="bottomLeft" state="frozen"/>
      <selection/>
      <selection pane="bottomLeft" activeCell="A1" sqref="A1"/>
    </sheetView>
  </sheetViews>
  <sheetFormatPr defaultColWidth="9" defaultRowHeight="20.1" customHeight="true" outlineLevelCol="7"/>
  <cols>
    <col min="1" max="1" width="9" style="38"/>
    <col min="2" max="2" width="16.75" style="39" customWidth="true"/>
    <col min="3" max="3" width="13.625" style="39" customWidth="true"/>
    <col min="4" max="4" width="9" style="39"/>
    <col min="5" max="5" width="47.375" style="39" customWidth="true"/>
    <col min="6" max="6" width="15" style="39" customWidth="true"/>
    <col min="7" max="7" width="34.875" style="39" customWidth="true"/>
    <col min="8" max="8" width="19" style="40" customWidth="true"/>
    <col min="9" max="16384" width="9" style="41"/>
  </cols>
  <sheetData>
    <row r="1" customHeight="true" spans="1:1">
      <c r="A1" s="42" t="s">
        <v>83</v>
      </c>
    </row>
    <row r="2" ht="40.5" customHeight="true" spans="1:8">
      <c r="A2" s="43" t="s">
        <v>84</v>
      </c>
      <c r="B2" s="30"/>
      <c r="C2" s="30"/>
      <c r="D2" s="30"/>
      <c r="E2" s="30"/>
      <c r="F2" s="30"/>
      <c r="G2" s="30"/>
      <c r="H2" s="45"/>
    </row>
    <row r="3" customHeight="true" spans="1:8">
      <c r="A3" s="26" t="s">
        <v>85</v>
      </c>
      <c r="B3" s="26" t="s">
        <v>86</v>
      </c>
      <c r="C3" s="26" t="s">
        <v>87</v>
      </c>
      <c r="D3" s="26" t="s">
        <v>88</v>
      </c>
      <c r="E3" s="26" t="s">
        <v>89</v>
      </c>
      <c r="F3" s="26" t="s">
        <v>90</v>
      </c>
      <c r="G3" s="26" t="s">
        <v>91</v>
      </c>
      <c r="H3" s="26" t="s">
        <v>92</v>
      </c>
    </row>
    <row r="4" customHeight="true" spans="1:8">
      <c r="A4" s="17">
        <f>SUBTOTAL(103,$B$4:B4)*1</f>
        <v>1</v>
      </c>
      <c r="B4" s="8" t="s">
        <v>16</v>
      </c>
      <c r="C4" s="44" t="s">
        <v>93</v>
      </c>
      <c r="D4" s="8" t="s">
        <v>94</v>
      </c>
      <c r="E4" s="8" t="s">
        <v>95</v>
      </c>
      <c r="F4" s="8" t="s">
        <v>96</v>
      </c>
      <c r="G4" s="8" t="s">
        <v>97</v>
      </c>
      <c r="H4" s="46" t="s">
        <v>98</v>
      </c>
    </row>
    <row r="5" customHeight="true" spans="1:8">
      <c r="A5" s="17">
        <f>SUBTOTAL(103,$B$4:B5)*1</f>
        <v>2</v>
      </c>
      <c r="B5" s="8" t="s">
        <v>16</v>
      </c>
      <c r="C5" s="44" t="s">
        <v>99</v>
      </c>
      <c r="D5" s="8" t="s">
        <v>94</v>
      </c>
      <c r="E5" s="8" t="s">
        <v>95</v>
      </c>
      <c r="F5" s="8" t="s">
        <v>96</v>
      </c>
      <c r="G5" s="8" t="s">
        <v>97</v>
      </c>
      <c r="H5" s="46" t="s">
        <v>100</v>
      </c>
    </row>
    <row r="6" customHeight="true" spans="1:8">
      <c r="A6" s="17">
        <f>SUBTOTAL(103,$B$4:B6)*1</f>
        <v>3</v>
      </c>
      <c r="B6" s="8" t="s">
        <v>16</v>
      </c>
      <c r="C6" s="44" t="s">
        <v>101</v>
      </c>
      <c r="D6" s="8" t="s">
        <v>94</v>
      </c>
      <c r="E6" s="8" t="s">
        <v>102</v>
      </c>
      <c r="F6" s="8" t="s">
        <v>44</v>
      </c>
      <c r="G6" s="8" t="s">
        <v>97</v>
      </c>
      <c r="H6" s="46" t="s">
        <v>103</v>
      </c>
    </row>
    <row r="7" customHeight="true" spans="1:8">
      <c r="A7" s="17">
        <f>SUBTOTAL(103,$B$4:B7)*1</f>
        <v>4</v>
      </c>
      <c r="B7" s="8" t="s">
        <v>16</v>
      </c>
      <c r="C7" s="44" t="s">
        <v>104</v>
      </c>
      <c r="D7" s="8" t="s">
        <v>94</v>
      </c>
      <c r="E7" s="8" t="s">
        <v>105</v>
      </c>
      <c r="F7" s="8" t="s">
        <v>96</v>
      </c>
      <c r="G7" s="8" t="s">
        <v>97</v>
      </c>
      <c r="H7" s="46" t="s">
        <v>106</v>
      </c>
    </row>
    <row r="8" customHeight="true" spans="1:8">
      <c r="A8" s="17">
        <f>SUBTOTAL(103,$B$4:B8)*1</f>
        <v>5</v>
      </c>
      <c r="B8" s="8" t="s">
        <v>16</v>
      </c>
      <c r="C8" s="44" t="s">
        <v>107</v>
      </c>
      <c r="D8" s="8" t="s">
        <v>94</v>
      </c>
      <c r="E8" s="8" t="s">
        <v>108</v>
      </c>
      <c r="F8" s="8" t="s">
        <v>43</v>
      </c>
      <c r="G8" s="8" t="s">
        <v>109</v>
      </c>
      <c r="H8" s="46" t="s">
        <v>110</v>
      </c>
    </row>
    <row r="9" customHeight="true" spans="1:8">
      <c r="A9" s="17">
        <f>SUBTOTAL(103,$B$4:B9)*1</f>
        <v>6</v>
      </c>
      <c r="B9" s="8" t="s">
        <v>16</v>
      </c>
      <c r="C9" s="44" t="s">
        <v>111</v>
      </c>
      <c r="D9" s="8" t="s">
        <v>94</v>
      </c>
      <c r="E9" s="8" t="s">
        <v>108</v>
      </c>
      <c r="F9" s="8" t="s">
        <v>44</v>
      </c>
      <c r="G9" s="8" t="s">
        <v>109</v>
      </c>
      <c r="H9" s="46" t="s">
        <v>112</v>
      </c>
    </row>
    <row r="10" customHeight="true" spans="1:8">
      <c r="A10" s="17">
        <f>SUBTOTAL(103,$B$4:B10)*1</f>
        <v>7</v>
      </c>
      <c r="B10" s="8" t="s">
        <v>16</v>
      </c>
      <c r="C10" s="44" t="s">
        <v>113</v>
      </c>
      <c r="D10" s="8" t="s">
        <v>94</v>
      </c>
      <c r="E10" s="8" t="s">
        <v>114</v>
      </c>
      <c r="F10" s="8" t="s">
        <v>43</v>
      </c>
      <c r="G10" s="8" t="s">
        <v>109</v>
      </c>
      <c r="H10" s="46" t="s">
        <v>115</v>
      </c>
    </row>
    <row r="11" customHeight="true" spans="1:8">
      <c r="A11" s="17">
        <f>SUBTOTAL(103,$B$4:B11)*1</f>
        <v>8</v>
      </c>
      <c r="B11" s="8" t="s">
        <v>16</v>
      </c>
      <c r="C11" s="44" t="s">
        <v>116</v>
      </c>
      <c r="D11" s="8" t="s">
        <v>94</v>
      </c>
      <c r="E11" s="8" t="s">
        <v>117</v>
      </c>
      <c r="F11" s="8" t="s">
        <v>96</v>
      </c>
      <c r="G11" s="8" t="s">
        <v>118</v>
      </c>
      <c r="H11" s="46" t="s">
        <v>119</v>
      </c>
    </row>
    <row r="12" customHeight="true" spans="1:8">
      <c r="A12" s="17">
        <f>SUBTOTAL(103,$B$4:B12)*1</f>
        <v>9</v>
      </c>
      <c r="B12" s="8" t="s">
        <v>16</v>
      </c>
      <c r="C12" s="44" t="s">
        <v>120</v>
      </c>
      <c r="D12" s="8" t="s">
        <v>94</v>
      </c>
      <c r="E12" s="8" t="s">
        <v>121</v>
      </c>
      <c r="F12" s="8" t="s">
        <v>43</v>
      </c>
      <c r="G12" s="8" t="s">
        <v>97</v>
      </c>
      <c r="H12" s="46" t="s">
        <v>122</v>
      </c>
    </row>
    <row r="13" customHeight="true" spans="1:8">
      <c r="A13" s="17">
        <f>SUBTOTAL(103,$B$4:B13)*1</f>
        <v>10</v>
      </c>
      <c r="B13" s="8" t="s">
        <v>16</v>
      </c>
      <c r="C13" s="44" t="s">
        <v>123</v>
      </c>
      <c r="D13" s="8" t="s">
        <v>124</v>
      </c>
      <c r="E13" s="8" t="s">
        <v>125</v>
      </c>
      <c r="F13" s="8" t="s">
        <v>44</v>
      </c>
      <c r="G13" s="8" t="s">
        <v>97</v>
      </c>
      <c r="H13" s="46" t="s">
        <v>126</v>
      </c>
    </row>
    <row r="14" customHeight="true" spans="1:8">
      <c r="A14" s="17">
        <f>SUBTOTAL(103,$B$4:B14)*1</f>
        <v>11</v>
      </c>
      <c r="B14" s="8" t="s">
        <v>16</v>
      </c>
      <c r="C14" s="44" t="s">
        <v>127</v>
      </c>
      <c r="D14" s="8" t="s">
        <v>94</v>
      </c>
      <c r="E14" s="8" t="s">
        <v>128</v>
      </c>
      <c r="F14" s="8" t="s">
        <v>44</v>
      </c>
      <c r="G14" s="8" t="s">
        <v>97</v>
      </c>
      <c r="H14" s="46" t="s">
        <v>129</v>
      </c>
    </row>
    <row r="15" customHeight="true" spans="1:8">
      <c r="A15" s="17">
        <f>SUBTOTAL(103,$B$4:B15)*1</f>
        <v>12</v>
      </c>
      <c r="B15" s="8" t="s">
        <v>16</v>
      </c>
      <c r="C15" s="44" t="s">
        <v>130</v>
      </c>
      <c r="D15" s="8" t="s">
        <v>94</v>
      </c>
      <c r="E15" s="8" t="s">
        <v>128</v>
      </c>
      <c r="F15" s="8" t="s">
        <v>44</v>
      </c>
      <c r="G15" s="8" t="s">
        <v>97</v>
      </c>
      <c r="H15" s="46" t="s">
        <v>131</v>
      </c>
    </row>
    <row r="16" customHeight="true" spans="1:8">
      <c r="A16" s="17">
        <f>SUBTOTAL(103,$B$4:B16)*1</f>
        <v>13</v>
      </c>
      <c r="B16" s="8" t="s">
        <v>16</v>
      </c>
      <c r="C16" s="44" t="s">
        <v>132</v>
      </c>
      <c r="D16" s="8" t="s">
        <v>124</v>
      </c>
      <c r="E16" s="8" t="s">
        <v>133</v>
      </c>
      <c r="F16" s="8" t="s">
        <v>43</v>
      </c>
      <c r="G16" s="8" t="s">
        <v>97</v>
      </c>
      <c r="H16" s="46" t="s">
        <v>134</v>
      </c>
    </row>
    <row r="17" customHeight="true" spans="1:8">
      <c r="A17" s="17">
        <f>SUBTOTAL(103,$B$4:B17)*1</f>
        <v>14</v>
      </c>
      <c r="B17" s="8" t="s">
        <v>16</v>
      </c>
      <c r="C17" s="44" t="s">
        <v>135</v>
      </c>
      <c r="D17" s="8" t="s">
        <v>94</v>
      </c>
      <c r="E17" s="8" t="s">
        <v>133</v>
      </c>
      <c r="F17" s="8" t="s">
        <v>43</v>
      </c>
      <c r="G17" s="8" t="s">
        <v>97</v>
      </c>
      <c r="H17" s="46" t="s">
        <v>136</v>
      </c>
    </row>
    <row r="18" customHeight="true" spans="1:8">
      <c r="A18" s="17">
        <f>SUBTOTAL(103,$B$4:B18)*1</f>
        <v>15</v>
      </c>
      <c r="B18" s="8" t="s">
        <v>16</v>
      </c>
      <c r="C18" s="44" t="s">
        <v>137</v>
      </c>
      <c r="D18" s="8" t="s">
        <v>94</v>
      </c>
      <c r="E18" s="8" t="s">
        <v>133</v>
      </c>
      <c r="F18" s="8" t="s">
        <v>43</v>
      </c>
      <c r="G18" s="8" t="s">
        <v>97</v>
      </c>
      <c r="H18" s="46" t="s">
        <v>138</v>
      </c>
    </row>
    <row r="19" customHeight="true" spans="1:8">
      <c r="A19" s="17">
        <f>SUBTOTAL(103,$B$4:B19)*1</f>
        <v>16</v>
      </c>
      <c r="B19" s="8" t="s">
        <v>16</v>
      </c>
      <c r="C19" s="44" t="s">
        <v>139</v>
      </c>
      <c r="D19" s="8" t="s">
        <v>94</v>
      </c>
      <c r="E19" s="8" t="s">
        <v>140</v>
      </c>
      <c r="F19" s="8" t="s">
        <v>96</v>
      </c>
      <c r="G19" s="8" t="s">
        <v>97</v>
      </c>
      <c r="H19" s="46" t="s">
        <v>141</v>
      </c>
    </row>
    <row r="20" customHeight="true" spans="1:8">
      <c r="A20" s="17">
        <f>SUBTOTAL(103,$B$4:B20)*1</f>
        <v>17</v>
      </c>
      <c r="B20" s="8" t="s">
        <v>16</v>
      </c>
      <c r="C20" s="44" t="s">
        <v>142</v>
      </c>
      <c r="D20" s="8" t="s">
        <v>94</v>
      </c>
      <c r="E20" s="8" t="s">
        <v>143</v>
      </c>
      <c r="F20" s="8" t="s">
        <v>44</v>
      </c>
      <c r="G20" s="8" t="s">
        <v>97</v>
      </c>
      <c r="H20" s="46" t="s">
        <v>144</v>
      </c>
    </row>
    <row r="21" customHeight="true" spans="1:8">
      <c r="A21" s="17">
        <f>SUBTOTAL(103,$B$4:B21)*1</f>
        <v>18</v>
      </c>
      <c r="B21" s="8" t="s">
        <v>16</v>
      </c>
      <c r="C21" s="44" t="s">
        <v>145</v>
      </c>
      <c r="D21" s="8" t="s">
        <v>94</v>
      </c>
      <c r="E21" s="8" t="s">
        <v>146</v>
      </c>
      <c r="F21" s="8" t="s">
        <v>96</v>
      </c>
      <c r="G21" s="8" t="s">
        <v>147</v>
      </c>
      <c r="H21" s="46" t="s">
        <v>148</v>
      </c>
    </row>
    <row r="22" customHeight="true" spans="1:8">
      <c r="A22" s="17">
        <f>SUBTOTAL(103,$B$4:B22)*1</f>
        <v>19</v>
      </c>
      <c r="B22" s="8" t="s">
        <v>16</v>
      </c>
      <c r="C22" s="44" t="s">
        <v>149</v>
      </c>
      <c r="D22" s="8" t="s">
        <v>94</v>
      </c>
      <c r="E22" s="8" t="s">
        <v>146</v>
      </c>
      <c r="F22" s="8" t="s">
        <v>96</v>
      </c>
      <c r="G22" s="8" t="s">
        <v>147</v>
      </c>
      <c r="H22" s="46" t="s">
        <v>150</v>
      </c>
    </row>
    <row r="23" customHeight="true" spans="1:8">
      <c r="A23" s="17">
        <f>SUBTOTAL(103,$B$4:B23)*1</f>
        <v>20</v>
      </c>
      <c r="B23" s="8" t="s">
        <v>16</v>
      </c>
      <c r="C23" s="44" t="s">
        <v>151</v>
      </c>
      <c r="D23" s="8" t="s">
        <v>124</v>
      </c>
      <c r="E23" s="8" t="s">
        <v>152</v>
      </c>
      <c r="F23" s="8" t="s">
        <v>44</v>
      </c>
      <c r="G23" s="8" t="s">
        <v>97</v>
      </c>
      <c r="H23" s="46" t="s">
        <v>153</v>
      </c>
    </row>
    <row r="24" customHeight="true" spans="1:8">
      <c r="A24" s="17">
        <f>SUBTOTAL(103,$B$4:B24)*1</f>
        <v>21</v>
      </c>
      <c r="B24" s="8" t="s">
        <v>16</v>
      </c>
      <c r="C24" s="44" t="s">
        <v>154</v>
      </c>
      <c r="D24" s="8" t="s">
        <v>94</v>
      </c>
      <c r="E24" s="8" t="s">
        <v>152</v>
      </c>
      <c r="F24" s="8" t="s">
        <v>43</v>
      </c>
      <c r="G24" s="8" t="s">
        <v>97</v>
      </c>
      <c r="H24" s="46" t="s">
        <v>155</v>
      </c>
    </row>
    <row r="25" customHeight="true" spans="1:8">
      <c r="A25" s="17">
        <f>SUBTOTAL(103,$B$4:B25)*1</f>
        <v>22</v>
      </c>
      <c r="B25" s="8" t="s">
        <v>16</v>
      </c>
      <c r="C25" s="44" t="s">
        <v>156</v>
      </c>
      <c r="D25" s="8" t="s">
        <v>157</v>
      </c>
      <c r="E25" s="8" t="s">
        <v>152</v>
      </c>
      <c r="F25" s="8" t="s">
        <v>43</v>
      </c>
      <c r="G25" s="8" t="s">
        <v>97</v>
      </c>
      <c r="H25" s="46" t="s">
        <v>158</v>
      </c>
    </row>
    <row r="26" customHeight="true" spans="1:8">
      <c r="A26" s="17">
        <f>SUBTOTAL(103,$B$4:B26)*1</f>
        <v>23</v>
      </c>
      <c r="B26" s="8" t="s">
        <v>16</v>
      </c>
      <c r="C26" s="44" t="s">
        <v>159</v>
      </c>
      <c r="D26" s="8" t="s">
        <v>157</v>
      </c>
      <c r="E26" s="8" t="s">
        <v>152</v>
      </c>
      <c r="F26" s="8" t="s">
        <v>43</v>
      </c>
      <c r="G26" s="8" t="s">
        <v>160</v>
      </c>
      <c r="H26" s="46" t="s">
        <v>161</v>
      </c>
    </row>
    <row r="27" customHeight="true" spans="1:8">
      <c r="A27" s="17">
        <f>SUBTOTAL(103,$B$4:B27)*1</f>
        <v>24</v>
      </c>
      <c r="B27" s="8" t="s">
        <v>16</v>
      </c>
      <c r="C27" s="44" t="s">
        <v>162</v>
      </c>
      <c r="D27" s="8" t="s">
        <v>157</v>
      </c>
      <c r="E27" s="8" t="s">
        <v>152</v>
      </c>
      <c r="F27" s="8" t="s">
        <v>43</v>
      </c>
      <c r="G27" s="8" t="s">
        <v>160</v>
      </c>
      <c r="H27" s="46" t="s">
        <v>163</v>
      </c>
    </row>
    <row r="28" customHeight="true" spans="1:8">
      <c r="A28" s="17">
        <f>SUBTOTAL(103,$B$4:B28)*1</f>
        <v>25</v>
      </c>
      <c r="B28" s="8" t="s">
        <v>16</v>
      </c>
      <c r="C28" s="44" t="s">
        <v>164</v>
      </c>
      <c r="D28" s="8" t="s">
        <v>157</v>
      </c>
      <c r="E28" s="8" t="s">
        <v>152</v>
      </c>
      <c r="F28" s="8" t="s">
        <v>43</v>
      </c>
      <c r="G28" s="8" t="s">
        <v>160</v>
      </c>
      <c r="H28" s="46" t="s">
        <v>165</v>
      </c>
    </row>
    <row r="29" customHeight="true" spans="1:8">
      <c r="A29" s="17">
        <f>SUBTOTAL(103,$B$4:B29)*1</f>
        <v>26</v>
      </c>
      <c r="B29" s="8" t="s">
        <v>16</v>
      </c>
      <c r="C29" s="44" t="s">
        <v>166</v>
      </c>
      <c r="D29" s="8" t="s">
        <v>157</v>
      </c>
      <c r="E29" s="8" t="s">
        <v>152</v>
      </c>
      <c r="F29" s="8" t="s">
        <v>43</v>
      </c>
      <c r="G29" s="8" t="s">
        <v>160</v>
      </c>
      <c r="H29" s="46" t="s">
        <v>167</v>
      </c>
    </row>
    <row r="30" customHeight="true" spans="1:8">
      <c r="A30" s="17">
        <f>SUBTOTAL(103,$B$4:B30)*1</f>
        <v>27</v>
      </c>
      <c r="B30" s="8" t="s">
        <v>16</v>
      </c>
      <c r="C30" s="44" t="s">
        <v>168</v>
      </c>
      <c r="D30" s="8" t="s">
        <v>94</v>
      </c>
      <c r="E30" s="8" t="s">
        <v>169</v>
      </c>
      <c r="F30" s="8" t="s">
        <v>96</v>
      </c>
      <c r="G30" s="8" t="s">
        <v>170</v>
      </c>
      <c r="H30" s="46" t="s">
        <v>171</v>
      </c>
    </row>
    <row r="31" customHeight="true" spans="1:8">
      <c r="A31" s="17">
        <f>SUBTOTAL(103,$B$4:B31)*1</f>
        <v>28</v>
      </c>
      <c r="B31" s="8" t="s">
        <v>16</v>
      </c>
      <c r="C31" s="44" t="s">
        <v>172</v>
      </c>
      <c r="D31" s="8" t="s">
        <v>94</v>
      </c>
      <c r="E31" s="8" t="s">
        <v>169</v>
      </c>
      <c r="F31" s="8" t="s">
        <v>96</v>
      </c>
      <c r="G31" s="8" t="s">
        <v>170</v>
      </c>
      <c r="H31" s="46" t="s">
        <v>173</v>
      </c>
    </row>
    <row r="32" customHeight="true" spans="1:8">
      <c r="A32" s="17">
        <f>SUBTOTAL(103,$B$4:B32)*1</f>
        <v>29</v>
      </c>
      <c r="B32" s="8" t="s">
        <v>16</v>
      </c>
      <c r="C32" s="44" t="s">
        <v>174</v>
      </c>
      <c r="D32" s="8" t="s">
        <v>94</v>
      </c>
      <c r="E32" s="8" t="s">
        <v>169</v>
      </c>
      <c r="F32" s="8" t="s">
        <v>96</v>
      </c>
      <c r="G32" s="8" t="s">
        <v>170</v>
      </c>
      <c r="H32" s="46" t="s">
        <v>175</v>
      </c>
    </row>
    <row r="33" customHeight="true" spans="1:8">
      <c r="A33" s="17">
        <f>SUBTOTAL(103,$B$4:B33)*1</f>
        <v>30</v>
      </c>
      <c r="B33" s="8" t="s">
        <v>17</v>
      </c>
      <c r="C33" s="44" t="s">
        <v>176</v>
      </c>
      <c r="D33" s="8" t="s">
        <v>94</v>
      </c>
      <c r="E33" s="8" t="s">
        <v>177</v>
      </c>
      <c r="F33" s="8" t="s">
        <v>96</v>
      </c>
      <c r="G33" s="8" t="s">
        <v>178</v>
      </c>
      <c r="H33" s="46" t="s">
        <v>179</v>
      </c>
    </row>
    <row r="34" customHeight="true" spans="1:8">
      <c r="A34" s="17">
        <f>SUBTOTAL(103,$B$4:B34)*1</f>
        <v>31</v>
      </c>
      <c r="B34" s="8" t="s">
        <v>17</v>
      </c>
      <c r="C34" s="44" t="s">
        <v>180</v>
      </c>
      <c r="D34" s="8" t="s">
        <v>94</v>
      </c>
      <c r="E34" s="8" t="s">
        <v>181</v>
      </c>
      <c r="F34" s="8" t="s">
        <v>96</v>
      </c>
      <c r="G34" s="8" t="s">
        <v>182</v>
      </c>
      <c r="H34" s="46" t="s">
        <v>183</v>
      </c>
    </row>
    <row r="35" customHeight="true" spans="1:8">
      <c r="A35" s="17">
        <f>SUBTOTAL(103,$B$4:B35)*1</f>
        <v>32</v>
      </c>
      <c r="B35" s="8" t="s">
        <v>17</v>
      </c>
      <c r="C35" s="44" t="s">
        <v>184</v>
      </c>
      <c r="D35" s="8" t="s">
        <v>94</v>
      </c>
      <c r="E35" s="8" t="s">
        <v>185</v>
      </c>
      <c r="F35" s="8" t="s">
        <v>43</v>
      </c>
      <c r="G35" s="8" t="s">
        <v>97</v>
      </c>
      <c r="H35" s="46" t="s">
        <v>186</v>
      </c>
    </row>
    <row r="36" customHeight="true" spans="1:8">
      <c r="A36" s="17">
        <f>SUBTOTAL(103,$B$4:B36)*1</f>
        <v>33</v>
      </c>
      <c r="B36" s="8" t="s">
        <v>17</v>
      </c>
      <c r="C36" s="44" t="s">
        <v>187</v>
      </c>
      <c r="D36" s="8" t="s">
        <v>94</v>
      </c>
      <c r="E36" s="8" t="s">
        <v>188</v>
      </c>
      <c r="F36" s="8" t="s">
        <v>96</v>
      </c>
      <c r="G36" s="8" t="s">
        <v>182</v>
      </c>
      <c r="H36" s="46" t="s">
        <v>189</v>
      </c>
    </row>
    <row r="37" customHeight="true" spans="1:8">
      <c r="A37" s="17">
        <f>SUBTOTAL(103,$B$4:B37)*1</f>
        <v>34</v>
      </c>
      <c r="B37" s="8" t="s">
        <v>17</v>
      </c>
      <c r="C37" s="44" t="s">
        <v>190</v>
      </c>
      <c r="D37" s="8" t="s">
        <v>94</v>
      </c>
      <c r="E37" s="8" t="s">
        <v>188</v>
      </c>
      <c r="F37" s="8" t="s">
        <v>96</v>
      </c>
      <c r="G37" s="8" t="s">
        <v>182</v>
      </c>
      <c r="H37" s="46" t="s">
        <v>191</v>
      </c>
    </row>
    <row r="38" customHeight="true" spans="1:8">
      <c r="A38" s="17">
        <f>SUBTOTAL(103,$B$4:B38)*1</f>
        <v>35</v>
      </c>
      <c r="B38" s="8" t="s">
        <v>17</v>
      </c>
      <c r="C38" s="44" t="s">
        <v>192</v>
      </c>
      <c r="D38" s="8" t="s">
        <v>94</v>
      </c>
      <c r="E38" s="8" t="s">
        <v>188</v>
      </c>
      <c r="F38" s="8" t="s">
        <v>96</v>
      </c>
      <c r="G38" s="8" t="s">
        <v>182</v>
      </c>
      <c r="H38" s="46" t="s">
        <v>193</v>
      </c>
    </row>
    <row r="39" customHeight="true" spans="1:8">
      <c r="A39" s="17">
        <f>SUBTOTAL(103,$B$4:B39)*1</f>
        <v>36</v>
      </c>
      <c r="B39" s="8" t="s">
        <v>17</v>
      </c>
      <c r="C39" s="44" t="s">
        <v>194</v>
      </c>
      <c r="D39" s="8" t="s">
        <v>94</v>
      </c>
      <c r="E39" s="8" t="s">
        <v>195</v>
      </c>
      <c r="F39" s="8" t="s">
        <v>96</v>
      </c>
      <c r="G39" s="8" t="s">
        <v>97</v>
      </c>
      <c r="H39" s="46" t="s">
        <v>196</v>
      </c>
    </row>
    <row r="40" customHeight="true" spans="1:8">
      <c r="A40" s="17">
        <f>SUBTOTAL(103,$B$4:B40)*1</f>
        <v>37</v>
      </c>
      <c r="B40" s="8" t="s">
        <v>17</v>
      </c>
      <c r="C40" s="44" t="s">
        <v>197</v>
      </c>
      <c r="D40" s="8" t="s">
        <v>94</v>
      </c>
      <c r="E40" s="8" t="s">
        <v>198</v>
      </c>
      <c r="F40" s="8" t="s">
        <v>44</v>
      </c>
      <c r="G40" s="8" t="s">
        <v>97</v>
      </c>
      <c r="H40" s="46" t="s">
        <v>199</v>
      </c>
    </row>
    <row r="41" customHeight="true" spans="1:8">
      <c r="A41" s="17">
        <f>SUBTOTAL(103,$B$4:B41)*1</f>
        <v>38</v>
      </c>
      <c r="B41" s="8" t="s">
        <v>17</v>
      </c>
      <c r="C41" s="44" t="s">
        <v>200</v>
      </c>
      <c r="D41" s="8" t="s">
        <v>94</v>
      </c>
      <c r="E41" s="8" t="s">
        <v>198</v>
      </c>
      <c r="F41" s="8" t="s">
        <v>44</v>
      </c>
      <c r="G41" s="8" t="s">
        <v>97</v>
      </c>
      <c r="H41" s="46" t="s">
        <v>201</v>
      </c>
    </row>
    <row r="42" customHeight="true" spans="1:8">
      <c r="A42" s="17">
        <f>SUBTOTAL(103,$B$4:B42)*1</f>
        <v>39</v>
      </c>
      <c r="B42" s="8" t="s">
        <v>17</v>
      </c>
      <c r="C42" s="44" t="s">
        <v>202</v>
      </c>
      <c r="D42" s="8" t="s">
        <v>94</v>
      </c>
      <c r="E42" s="8" t="s">
        <v>203</v>
      </c>
      <c r="F42" s="8" t="s">
        <v>96</v>
      </c>
      <c r="G42" s="8" t="s">
        <v>204</v>
      </c>
      <c r="H42" s="46" t="s">
        <v>205</v>
      </c>
    </row>
    <row r="43" customHeight="true" spans="1:8">
      <c r="A43" s="17">
        <f>SUBTOTAL(103,$B$4:B43)*1</f>
        <v>40</v>
      </c>
      <c r="B43" s="8" t="s">
        <v>20</v>
      </c>
      <c r="C43" s="44" t="s">
        <v>206</v>
      </c>
      <c r="D43" s="8" t="s">
        <v>94</v>
      </c>
      <c r="E43" s="8" t="s">
        <v>207</v>
      </c>
      <c r="F43" s="8" t="s">
        <v>96</v>
      </c>
      <c r="G43" s="8" t="s">
        <v>208</v>
      </c>
      <c r="H43" s="46" t="s">
        <v>209</v>
      </c>
    </row>
    <row r="44" customHeight="true" spans="1:8">
      <c r="A44" s="17">
        <f>SUBTOTAL(103,$B$4:B44)*1</f>
        <v>41</v>
      </c>
      <c r="B44" s="8" t="s">
        <v>20</v>
      </c>
      <c r="C44" s="44" t="s">
        <v>210</v>
      </c>
      <c r="D44" s="8" t="s">
        <v>94</v>
      </c>
      <c r="E44" s="8" t="s">
        <v>211</v>
      </c>
      <c r="F44" s="8" t="s">
        <v>96</v>
      </c>
      <c r="G44" s="8" t="s">
        <v>97</v>
      </c>
      <c r="H44" s="46" t="s">
        <v>212</v>
      </c>
    </row>
    <row r="45" customHeight="true" spans="1:8">
      <c r="A45" s="17">
        <f>SUBTOTAL(103,$B$4:B45)*1</f>
        <v>42</v>
      </c>
      <c r="B45" s="8" t="s">
        <v>20</v>
      </c>
      <c r="C45" s="44" t="s">
        <v>213</v>
      </c>
      <c r="D45" s="8" t="s">
        <v>94</v>
      </c>
      <c r="E45" s="8" t="s">
        <v>211</v>
      </c>
      <c r="F45" s="8" t="s">
        <v>96</v>
      </c>
      <c r="G45" s="8" t="s">
        <v>97</v>
      </c>
      <c r="H45" s="46" t="s">
        <v>214</v>
      </c>
    </row>
    <row r="46" customHeight="true" spans="1:8">
      <c r="A46" s="17">
        <f>SUBTOTAL(103,$B$4:B46)*1</f>
        <v>43</v>
      </c>
      <c r="B46" s="8" t="s">
        <v>20</v>
      </c>
      <c r="C46" s="44" t="s">
        <v>215</v>
      </c>
      <c r="D46" s="8" t="s">
        <v>94</v>
      </c>
      <c r="E46" s="8" t="s">
        <v>216</v>
      </c>
      <c r="F46" s="8" t="s">
        <v>96</v>
      </c>
      <c r="G46" s="8" t="s">
        <v>208</v>
      </c>
      <c r="H46" s="46" t="s">
        <v>217</v>
      </c>
    </row>
    <row r="47" customHeight="true" spans="1:8">
      <c r="A47" s="17">
        <f>SUBTOTAL(103,$B$4:B47)*1</f>
        <v>44</v>
      </c>
      <c r="B47" s="8" t="s">
        <v>20</v>
      </c>
      <c r="C47" s="44" t="s">
        <v>218</v>
      </c>
      <c r="D47" s="8" t="s">
        <v>94</v>
      </c>
      <c r="E47" s="8" t="s">
        <v>219</v>
      </c>
      <c r="F47" s="8" t="s">
        <v>43</v>
      </c>
      <c r="G47" s="8" t="s">
        <v>97</v>
      </c>
      <c r="H47" s="46" t="s">
        <v>220</v>
      </c>
    </row>
    <row r="48" customHeight="true" spans="1:8">
      <c r="A48" s="17">
        <f>SUBTOTAL(103,$B$4:B48)*1</f>
        <v>45</v>
      </c>
      <c r="B48" s="8" t="s">
        <v>20</v>
      </c>
      <c r="C48" s="44" t="s">
        <v>221</v>
      </c>
      <c r="D48" s="8" t="s">
        <v>94</v>
      </c>
      <c r="E48" s="8" t="s">
        <v>222</v>
      </c>
      <c r="F48" s="8" t="s">
        <v>43</v>
      </c>
      <c r="G48" s="8" t="s">
        <v>97</v>
      </c>
      <c r="H48" s="46" t="s">
        <v>223</v>
      </c>
    </row>
    <row r="49" customHeight="true" spans="1:8">
      <c r="A49" s="17">
        <f>SUBTOTAL(103,$B$4:B49)*1</f>
        <v>46</v>
      </c>
      <c r="B49" s="8" t="s">
        <v>21</v>
      </c>
      <c r="C49" s="44" t="s">
        <v>224</v>
      </c>
      <c r="D49" s="8" t="s">
        <v>94</v>
      </c>
      <c r="E49" s="8" t="s">
        <v>225</v>
      </c>
      <c r="F49" s="8" t="s">
        <v>96</v>
      </c>
      <c r="G49" s="8" t="s">
        <v>226</v>
      </c>
      <c r="H49" s="46" t="s">
        <v>227</v>
      </c>
    </row>
    <row r="50" customHeight="true" spans="1:8">
      <c r="A50" s="17">
        <f>SUBTOTAL(103,$B$4:B50)*1</f>
        <v>47</v>
      </c>
      <c r="B50" s="8" t="s">
        <v>21</v>
      </c>
      <c r="C50" s="44" t="s">
        <v>228</v>
      </c>
      <c r="D50" s="8" t="s">
        <v>94</v>
      </c>
      <c r="E50" s="8" t="s">
        <v>229</v>
      </c>
      <c r="F50" s="8" t="s">
        <v>96</v>
      </c>
      <c r="G50" s="8" t="s">
        <v>230</v>
      </c>
      <c r="H50" s="46" t="s">
        <v>231</v>
      </c>
    </row>
    <row r="51" customHeight="true" spans="1:8">
      <c r="A51" s="17">
        <f>SUBTOTAL(103,$B$4:B51)*1</f>
        <v>48</v>
      </c>
      <c r="B51" s="8" t="s">
        <v>21</v>
      </c>
      <c r="C51" s="44" t="s">
        <v>232</v>
      </c>
      <c r="D51" s="8" t="s">
        <v>124</v>
      </c>
      <c r="E51" s="8" t="s">
        <v>233</v>
      </c>
      <c r="F51" s="8" t="s">
        <v>96</v>
      </c>
      <c r="G51" s="8" t="s">
        <v>226</v>
      </c>
      <c r="H51" s="46" t="s">
        <v>234</v>
      </c>
    </row>
    <row r="52" customHeight="true" spans="1:8">
      <c r="A52" s="17">
        <f>SUBTOTAL(103,$B$4:B52)*1</f>
        <v>49</v>
      </c>
      <c r="B52" s="8" t="s">
        <v>23</v>
      </c>
      <c r="C52" s="44" t="s">
        <v>235</v>
      </c>
      <c r="D52" s="8" t="s">
        <v>124</v>
      </c>
      <c r="E52" s="8" t="s">
        <v>236</v>
      </c>
      <c r="F52" s="8" t="s">
        <v>43</v>
      </c>
      <c r="G52" s="8" t="s">
        <v>109</v>
      </c>
      <c r="H52" s="46" t="s">
        <v>237</v>
      </c>
    </row>
    <row r="53" customHeight="true" spans="1:8">
      <c r="A53" s="17">
        <f>SUBTOTAL(103,$B$4:B53)*1</f>
        <v>50</v>
      </c>
      <c r="B53" s="8" t="s">
        <v>23</v>
      </c>
      <c r="C53" s="44" t="s">
        <v>238</v>
      </c>
      <c r="D53" s="8" t="s">
        <v>124</v>
      </c>
      <c r="E53" s="8" t="s">
        <v>239</v>
      </c>
      <c r="F53" s="8" t="s">
        <v>43</v>
      </c>
      <c r="G53" s="8" t="s">
        <v>109</v>
      </c>
      <c r="H53" s="46" t="s">
        <v>240</v>
      </c>
    </row>
    <row r="54" customHeight="true" spans="1:8">
      <c r="A54" s="17">
        <f>SUBTOTAL(103,$B$4:B54)*1</f>
        <v>51</v>
      </c>
      <c r="B54" s="8" t="s">
        <v>23</v>
      </c>
      <c r="C54" s="44" t="s">
        <v>241</v>
      </c>
      <c r="D54" s="8" t="s">
        <v>94</v>
      </c>
      <c r="E54" s="8" t="s">
        <v>242</v>
      </c>
      <c r="F54" s="8" t="s">
        <v>96</v>
      </c>
      <c r="G54" s="8" t="s">
        <v>208</v>
      </c>
      <c r="H54" s="46" t="s">
        <v>243</v>
      </c>
    </row>
    <row r="55" customHeight="true" spans="1:8">
      <c r="A55" s="17">
        <f>SUBTOTAL(103,$B$4:B55)*1</f>
        <v>52</v>
      </c>
      <c r="B55" s="8" t="s">
        <v>23</v>
      </c>
      <c r="C55" s="44" t="s">
        <v>244</v>
      </c>
      <c r="D55" s="8" t="s">
        <v>94</v>
      </c>
      <c r="E55" s="8" t="s">
        <v>242</v>
      </c>
      <c r="F55" s="8" t="s">
        <v>96</v>
      </c>
      <c r="G55" s="8" t="s">
        <v>208</v>
      </c>
      <c r="H55" s="46" t="s">
        <v>245</v>
      </c>
    </row>
    <row r="56" customHeight="true" spans="1:8">
      <c r="A56" s="17">
        <f>SUBTOTAL(103,$B$4:B56)*1</f>
        <v>53</v>
      </c>
      <c r="B56" s="8" t="s">
        <v>23</v>
      </c>
      <c r="C56" s="44" t="s">
        <v>246</v>
      </c>
      <c r="D56" s="8" t="s">
        <v>94</v>
      </c>
      <c r="E56" s="8" t="s">
        <v>242</v>
      </c>
      <c r="F56" s="8" t="s">
        <v>96</v>
      </c>
      <c r="G56" s="8" t="s">
        <v>208</v>
      </c>
      <c r="H56" s="46" t="s">
        <v>247</v>
      </c>
    </row>
    <row r="57" customHeight="true" spans="1:8">
      <c r="A57" s="17">
        <f>SUBTOTAL(103,$B$4:B57)*1</f>
        <v>54</v>
      </c>
      <c r="B57" s="8" t="s">
        <v>23</v>
      </c>
      <c r="C57" s="44" t="s">
        <v>248</v>
      </c>
      <c r="D57" s="8" t="s">
        <v>94</v>
      </c>
      <c r="E57" s="8" t="s">
        <v>242</v>
      </c>
      <c r="F57" s="8" t="s">
        <v>96</v>
      </c>
      <c r="G57" s="8" t="s">
        <v>208</v>
      </c>
      <c r="H57" s="46" t="s">
        <v>249</v>
      </c>
    </row>
    <row r="58" customHeight="true" spans="1:8">
      <c r="A58" s="17">
        <f>SUBTOTAL(103,$B$4:B58)*1</f>
        <v>55</v>
      </c>
      <c r="B58" s="8" t="s">
        <v>23</v>
      </c>
      <c r="C58" s="44" t="s">
        <v>250</v>
      </c>
      <c r="D58" s="8" t="s">
        <v>124</v>
      </c>
      <c r="E58" s="8" t="s">
        <v>251</v>
      </c>
      <c r="F58" s="8" t="s">
        <v>96</v>
      </c>
      <c r="G58" s="8" t="s">
        <v>208</v>
      </c>
      <c r="H58" s="46" t="s">
        <v>252</v>
      </c>
    </row>
    <row r="59" customHeight="true" spans="1:8">
      <c r="A59" s="17">
        <f>SUBTOTAL(103,$B$4:B59)*1</f>
        <v>56</v>
      </c>
      <c r="B59" s="8" t="s">
        <v>24</v>
      </c>
      <c r="C59" s="44" t="s">
        <v>253</v>
      </c>
      <c r="D59" s="8" t="s">
        <v>94</v>
      </c>
      <c r="E59" s="8" t="s">
        <v>254</v>
      </c>
      <c r="F59" s="8" t="s">
        <v>96</v>
      </c>
      <c r="G59" s="8" t="s">
        <v>255</v>
      </c>
      <c r="H59" s="46" t="s">
        <v>256</v>
      </c>
    </row>
    <row r="60" customHeight="true" spans="1:8">
      <c r="A60" s="17">
        <f>SUBTOTAL(103,$B$4:B60)*1</f>
        <v>57</v>
      </c>
      <c r="B60" s="8" t="s">
        <v>24</v>
      </c>
      <c r="C60" s="44" t="s">
        <v>257</v>
      </c>
      <c r="D60" s="8" t="s">
        <v>94</v>
      </c>
      <c r="E60" s="8" t="s">
        <v>258</v>
      </c>
      <c r="F60" s="8" t="s">
        <v>43</v>
      </c>
      <c r="G60" s="8" t="s">
        <v>255</v>
      </c>
      <c r="H60" s="46" t="s">
        <v>252</v>
      </c>
    </row>
    <row r="61" customHeight="true" spans="1:8">
      <c r="A61" s="17">
        <f>SUBTOTAL(103,$B$4:B61)*1</f>
        <v>58</v>
      </c>
      <c r="B61" s="8" t="s">
        <v>24</v>
      </c>
      <c r="C61" s="44" t="s">
        <v>259</v>
      </c>
      <c r="D61" s="8" t="s">
        <v>124</v>
      </c>
      <c r="E61" s="8" t="s">
        <v>258</v>
      </c>
      <c r="F61" s="8" t="s">
        <v>43</v>
      </c>
      <c r="G61" s="8" t="s">
        <v>255</v>
      </c>
      <c r="H61" s="46" t="s">
        <v>260</v>
      </c>
    </row>
    <row r="62" customHeight="true" spans="1:8">
      <c r="A62" s="17">
        <f>SUBTOTAL(103,$B$4:B62)*1</f>
        <v>59</v>
      </c>
      <c r="B62" s="8" t="s">
        <v>24</v>
      </c>
      <c r="C62" s="44" t="s">
        <v>261</v>
      </c>
      <c r="D62" s="8" t="s">
        <v>94</v>
      </c>
      <c r="E62" s="8" t="s">
        <v>262</v>
      </c>
      <c r="F62" s="8" t="s">
        <v>43</v>
      </c>
      <c r="G62" s="8" t="s">
        <v>255</v>
      </c>
      <c r="H62" s="46" t="s">
        <v>263</v>
      </c>
    </row>
    <row r="63" customHeight="true" spans="1:8">
      <c r="A63" s="17">
        <f>SUBTOTAL(103,$B$4:B63)*1</f>
        <v>60</v>
      </c>
      <c r="B63" s="8" t="s">
        <v>25</v>
      </c>
      <c r="C63" s="44" t="s">
        <v>264</v>
      </c>
      <c r="D63" s="8" t="s">
        <v>94</v>
      </c>
      <c r="E63" s="8" t="s">
        <v>265</v>
      </c>
      <c r="F63" s="8" t="s">
        <v>44</v>
      </c>
      <c r="G63" s="8" t="s">
        <v>230</v>
      </c>
      <c r="H63" s="46" t="s">
        <v>266</v>
      </c>
    </row>
    <row r="64" customHeight="true" spans="1:8">
      <c r="A64" s="17">
        <f>SUBTOTAL(103,$B$4:B64)*1</f>
        <v>61</v>
      </c>
      <c r="B64" s="8" t="s">
        <v>25</v>
      </c>
      <c r="C64" s="44" t="s">
        <v>267</v>
      </c>
      <c r="D64" s="8" t="s">
        <v>94</v>
      </c>
      <c r="E64" s="8" t="s">
        <v>268</v>
      </c>
      <c r="F64" s="8" t="s">
        <v>96</v>
      </c>
      <c r="G64" s="8" t="s">
        <v>269</v>
      </c>
      <c r="H64" s="46" t="s">
        <v>270</v>
      </c>
    </row>
    <row r="65" customHeight="true" spans="1:8">
      <c r="A65" s="17">
        <f>SUBTOTAL(103,$B$4:B65)*1</f>
        <v>62</v>
      </c>
      <c r="B65" s="8" t="s">
        <v>25</v>
      </c>
      <c r="C65" s="44" t="s">
        <v>271</v>
      </c>
      <c r="D65" s="8" t="s">
        <v>94</v>
      </c>
      <c r="E65" s="8" t="s">
        <v>272</v>
      </c>
      <c r="F65" s="8" t="s">
        <v>44</v>
      </c>
      <c r="G65" s="8" t="s">
        <v>208</v>
      </c>
      <c r="H65" s="46" t="s">
        <v>273</v>
      </c>
    </row>
    <row r="66" customHeight="true" spans="1:8">
      <c r="A66" s="17">
        <f>SUBTOTAL(103,$B$4:B66)*1</f>
        <v>63</v>
      </c>
      <c r="B66" s="8" t="s">
        <v>25</v>
      </c>
      <c r="C66" s="44" t="s">
        <v>274</v>
      </c>
      <c r="D66" s="8" t="s">
        <v>94</v>
      </c>
      <c r="E66" s="8" t="s">
        <v>275</v>
      </c>
      <c r="F66" s="8" t="s">
        <v>43</v>
      </c>
      <c r="G66" s="8" t="s">
        <v>97</v>
      </c>
      <c r="H66" s="46" t="s">
        <v>276</v>
      </c>
    </row>
    <row r="67" customHeight="true" spans="1:8">
      <c r="A67" s="17">
        <f>SUBTOTAL(103,$B$4:B67)*1</f>
        <v>64</v>
      </c>
      <c r="B67" s="8" t="s">
        <v>25</v>
      </c>
      <c r="C67" s="44" t="s">
        <v>277</v>
      </c>
      <c r="D67" s="8" t="s">
        <v>94</v>
      </c>
      <c r="E67" s="8" t="s">
        <v>275</v>
      </c>
      <c r="F67" s="8" t="s">
        <v>44</v>
      </c>
      <c r="G67" s="8" t="s">
        <v>97</v>
      </c>
      <c r="H67" s="46" t="s">
        <v>278</v>
      </c>
    </row>
    <row r="68" customHeight="true" spans="1:8">
      <c r="A68" s="17">
        <f>SUBTOTAL(103,$B$4:B68)*1</f>
        <v>65</v>
      </c>
      <c r="B68" s="8" t="s">
        <v>26</v>
      </c>
      <c r="C68" s="44" t="s">
        <v>279</v>
      </c>
      <c r="D68" s="8" t="s">
        <v>94</v>
      </c>
      <c r="E68" s="8" t="s">
        <v>280</v>
      </c>
      <c r="F68" s="8" t="s">
        <v>43</v>
      </c>
      <c r="G68" s="8" t="s">
        <v>97</v>
      </c>
      <c r="H68" s="46" t="s">
        <v>281</v>
      </c>
    </row>
    <row r="69" customHeight="true" spans="1:8">
      <c r="A69" s="17">
        <f>SUBTOTAL(103,$B$4:B69)*1</f>
        <v>66</v>
      </c>
      <c r="B69" s="8" t="s">
        <v>26</v>
      </c>
      <c r="C69" s="44" t="s">
        <v>282</v>
      </c>
      <c r="D69" s="8" t="s">
        <v>94</v>
      </c>
      <c r="E69" s="8" t="s">
        <v>283</v>
      </c>
      <c r="F69" s="8" t="s">
        <v>96</v>
      </c>
      <c r="G69" s="8" t="s">
        <v>97</v>
      </c>
      <c r="H69" s="46" t="s">
        <v>284</v>
      </c>
    </row>
    <row r="70" customHeight="true" spans="1:8">
      <c r="A70" s="17">
        <f>SUBTOTAL(103,$B$4:B70)*1</f>
        <v>67</v>
      </c>
      <c r="B70" s="8" t="s">
        <v>26</v>
      </c>
      <c r="C70" s="44" t="s">
        <v>285</v>
      </c>
      <c r="D70" s="8" t="s">
        <v>94</v>
      </c>
      <c r="E70" s="8" t="s">
        <v>286</v>
      </c>
      <c r="F70" s="8" t="s">
        <v>287</v>
      </c>
      <c r="G70" s="8" t="s">
        <v>97</v>
      </c>
      <c r="H70" s="46" t="s">
        <v>288</v>
      </c>
    </row>
    <row r="71" customHeight="true" spans="1:8">
      <c r="A71" s="17">
        <f>SUBTOTAL(103,$B$4:B71)*1</f>
        <v>68</v>
      </c>
      <c r="B71" s="8" t="s">
        <v>28</v>
      </c>
      <c r="C71" s="44" t="s">
        <v>289</v>
      </c>
      <c r="D71" s="8" t="s">
        <v>94</v>
      </c>
      <c r="E71" s="8" t="s">
        <v>290</v>
      </c>
      <c r="F71" s="8" t="s">
        <v>43</v>
      </c>
      <c r="G71" s="8" t="s">
        <v>97</v>
      </c>
      <c r="H71" s="46" t="s">
        <v>291</v>
      </c>
    </row>
    <row r="72" customHeight="true" spans="1:8">
      <c r="A72" s="17">
        <f>SUBTOTAL(103,$B$4:B72)*1</f>
        <v>69</v>
      </c>
      <c r="B72" s="8" t="s">
        <v>28</v>
      </c>
      <c r="C72" s="44" t="s">
        <v>292</v>
      </c>
      <c r="D72" s="8" t="s">
        <v>94</v>
      </c>
      <c r="E72" s="8" t="s">
        <v>290</v>
      </c>
      <c r="F72" s="8" t="s">
        <v>43</v>
      </c>
      <c r="G72" s="8" t="s">
        <v>97</v>
      </c>
      <c r="H72" s="46" t="s">
        <v>293</v>
      </c>
    </row>
    <row r="73" customHeight="true" spans="1:8">
      <c r="A73" s="17">
        <f>SUBTOTAL(103,$B$4:B73)*1</f>
        <v>70</v>
      </c>
      <c r="B73" s="8" t="s">
        <v>29</v>
      </c>
      <c r="C73" s="44" t="s">
        <v>294</v>
      </c>
      <c r="D73" s="8" t="s">
        <v>94</v>
      </c>
      <c r="E73" s="8" t="s">
        <v>295</v>
      </c>
      <c r="F73" s="8" t="s">
        <v>96</v>
      </c>
      <c r="G73" s="8" t="s">
        <v>296</v>
      </c>
      <c r="H73" s="46" t="s">
        <v>297</v>
      </c>
    </row>
    <row r="74" customHeight="true" spans="1:8">
      <c r="A74" s="17">
        <f>SUBTOTAL(103,$B$4:B74)*1</f>
        <v>71</v>
      </c>
      <c r="B74" s="8" t="s">
        <v>30</v>
      </c>
      <c r="C74" s="44" t="s">
        <v>298</v>
      </c>
      <c r="D74" s="8" t="s">
        <v>94</v>
      </c>
      <c r="E74" s="8" t="s">
        <v>299</v>
      </c>
      <c r="F74" s="8" t="s">
        <v>44</v>
      </c>
      <c r="G74" s="8" t="s">
        <v>97</v>
      </c>
      <c r="H74" s="46" t="s">
        <v>300</v>
      </c>
    </row>
    <row r="75" customHeight="true" spans="1:8">
      <c r="A75" s="17">
        <f>SUBTOTAL(103,$B$4:B75)*1</f>
        <v>72</v>
      </c>
      <c r="B75" s="8" t="s">
        <v>30</v>
      </c>
      <c r="C75" s="44" t="s">
        <v>301</v>
      </c>
      <c r="D75" s="8" t="s">
        <v>94</v>
      </c>
      <c r="E75" s="8" t="s">
        <v>302</v>
      </c>
      <c r="F75" s="8" t="s">
        <v>96</v>
      </c>
      <c r="G75" s="8" t="s">
        <v>170</v>
      </c>
      <c r="H75" s="46" t="s">
        <v>303</v>
      </c>
    </row>
    <row r="76" customHeight="true" spans="1:8">
      <c r="A76" s="17">
        <f>SUBTOTAL(103,$B$4:B76)*1</f>
        <v>73</v>
      </c>
      <c r="B76" s="8" t="s">
        <v>304</v>
      </c>
      <c r="C76" s="44" t="s">
        <v>305</v>
      </c>
      <c r="D76" s="8" t="s">
        <v>94</v>
      </c>
      <c r="E76" s="8" t="s">
        <v>306</v>
      </c>
      <c r="F76" s="8" t="s">
        <v>44</v>
      </c>
      <c r="G76" s="8" t="s">
        <v>230</v>
      </c>
      <c r="H76" s="46" t="s">
        <v>307</v>
      </c>
    </row>
    <row r="77" customHeight="true" spans="1:8">
      <c r="A77" s="17">
        <f>SUBTOTAL(103,$B$4:B77)*1</f>
        <v>74</v>
      </c>
      <c r="B77" s="8" t="s">
        <v>304</v>
      </c>
      <c r="C77" s="44" t="s">
        <v>308</v>
      </c>
      <c r="D77" s="8" t="s">
        <v>94</v>
      </c>
      <c r="E77" s="8" t="s">
        <v>306</v>
      </c>
      <c r="F77" s="8" t="s">
        <v>44</v>
      </c>
      <c r="G77" s="8" t="s">
        <v>230</v>
      </c>
      <c r="H77" s="46" t="s">
        <v>309</v>
      </c>
    </row>
    <row r="78" customHeight="true" spans="1:8">
      <c r="A78" s="17">
        <f>SUBTOTAL(103,$B$4:B78)*1</f>
        <v>75</v>
      </c>
      <c r="B78" s="8" t="s">
        <v>304</v>
      </c>
      <c r="C78" s="44" t="s">
        <v>310</v>
      </c>
      <c r="D78" s="8" t="s">
        <v>124</v>
      </c>
      <c r="E78" s="8" t="s">
        <v>306</v>
      </c>
      <c r="F78" s="8" t="s">
        <v>44</v>
      </c>
      <c r="G78" s="8" t="s">
        <v>230</v>
      </c>
      <c r="H78" s="46" t="s">
        <v>311</v>
      </c>
    </row>
    <row r="79" customHeight="true" spans="1:8">
      <c r="A79" s="17">
        <f>SUBTOTAL(103,$B$4:B79)*1</f>
        <v>76</v>
      </c>
      <c r="B79" s="8" t="s">
        <v>304</v>
      </c>
      <c r="C79" s="44" t="s">
        <v>312</v>
      </c>
      <c r="D79" s="8" t="s">
        <v>124</v>
      </c>
      <c r="E79" s="8" t="s">
        <v>306</v>
      </c>
      <c r="F79" s="8" t="s">
        <v>44</v>
      </c>
      <c r="G79" s="8" t="s">
        <v>230</v>
      </c>
      <c r="H79" s="46" t="s">
        <v>313</v>
      </c>
    </row>
    <row r="80" customHeight="true" spans="1:8">
      <c r="A80" s="17">
        <f>SUBTOTAL(103,$B$4:B80)*1</f>
        <v>77</v>
      </c>
      <c r="B80" s="8" t="s">
        <v>304</v>
      </c>
      <c r="C80" s="44" t="s">
        <v>314</v>
      </c>
      <c r="D80" s="8" t="s">
        <v>94</v>
      </c>
      <c r="E80" s="8" t="s">
        <v>315</v>
      </c>
      <c r="F80" s="8" t="s">
        <v>44</v>
      </c>
      <c r="G80" s="8" t="s">
        <v>97</v>
      </c>
      <c r="H80" s="46" t="s">
        <v>316</v>
      </c>
    </row>
    <row r="81" customHeight="true" spans="1:8">
      <c r="A81" s="17">
        <f>SUBTOTAL(103,$B$4:B81)*1</f>
        <v>78</v>
      </c>
      <c r="B81" s="8" t="s">
        <v>304</v>
      </c>
      <c r="C81" s="44" t="s">
        <v>317</v>
      </c>
      <c r="D81" s="8" t="s">
        <v>94</v>
      </c>
      <c r="E81" s="8" t="s">
        <v>315</v>
      </c>
      <c r="F81" s="8" t="s">
        <v>43</v>
      </c>
      <c r="G81" s="8" t="s">
        <v>97</v>
      </c>
      <c r="H81" s="46" t="s">
        <v>318</v>
      </c>
    </row>
    <row r="82" customHeight="true" spans="1:8">
      <c r="A82" s="17">
        <f>SUBTOTAL(103,$B$4:B82)*1</f>
        <v>79</v>
      </c>
      <c r="B82" s="8" t="s">
        <v>304</v>
      </c>
      <c r="C82" s="44" t="s">
        <v>319</v>
      </c>
      <c r="D82" s="8" t="s">
        <v>94</v>
      </c>
      <c r="E82" s="8" t="s">
        <v>315</v>
      </c>
      <c r="F82" s="8" t="s">
        <v>44</v>
      </c>
      <c r="G82" s="8" t="s">
        <v>97</v>
      </c>
      <c r="H82" s="46" t="s">
        <v>320</v>
      </c>
    </row>
    <row r="83" customHeight="true" spans="1:8">
      <c r="A83" s="17">
        <f>SUBTOTAL(103,$B$4:B83)*1</f>
        <v>80</v>
      </c>
      <c r="B83" s="8" t="s">
        <v>304</v>
      </c>
      <c r="C83" s="44" t="s">
        <v>321</v>
      </c>
      <c r="D83" s="8" t="s">
        <v>124</v>
      </c>
      <c r="E83" s="8" t="s">
        <v>315</v>
      </c>
      <c r="F83" s="8" t="s">
        <v>44</v>
      </c>
      <c r="G83" s="8" t="s">
        <v>97</v>
      </c>
      <c r="H83" s="46" t="s">
        <v>322</v>
      </c>
    </row>
    <row r="84" customHeight="true" spans="1:8">
      <c r="A84" s="17">
        <f>SUBTOTAL(103,$B$4:B84)*1</f>
        <v>81</v>
      </c>
      <c r="B84" s="8" t="s">
        <v>304</v>
      </c>
      <c r="C84" s="44" t="s">
        <v>323</v>
      </c>
      <c r="D84" s="8" t="s">
        <v>124</v>
      </c>
      <c r="E84" s="8" t="s">
        <v>324</v>
      </c>
      <c r="F84" s="8" t="s">
        <v>44</v>
      </c>
      <c r="G84" s="8" t="s">
        <v>160</v>
      </c>
      <c r="H84" s="46" t="s">
        <v>325</v>
      </c>
    </row>
    <row r="85" customHeight="true" spans="1:8">
      <c r="A85" s="17">
        <f>SUBTOTAL(103,$B$4:B85)*1</f>
        <v>82</v>
      </c>
      <c r="B85" s="8" t="s">
        <v>326</v>
      </c>
      <c r="C85" s="44" t="s">
        <v>327</v>
      </c>
      <c r="D85" s="8" t="s">
        <v>94</v>
      </c>
      <c r="E85" s="8" t="s">
        <v>328</v>
      </c>
      <c r="F85" s="8" t="s">
        <v>43</v>
      </c>
      <c r="G85" s="8" t="s">
        <v>97</v>
      </c>
      <c r="H85" s="46" t="s">
        <v>329</v>
      </c>
    </row>
    <row r="86" customHeight="true" spans="1:8">
      <c r="A86" s="17">
        <f>SUBTOTAL(103,$B$4:B86)*1</f>
        <v>83</v>
      </c>
      <c r="B86" s="8" t="s">
        <v>326</v>
      </c>
      <c r="C86" s="44" t="s">
        <v>330</v>
      </c>
      <c r="D86" s="8" t="s">
        <v>94</v>
      </c>
      <c r="E86" s="8" t="s">
        <v>328</v>
      </c>
      <c r="F86" s="8" t="s">
        <v>44</v>
      </c>
      <c r="G86" s="8" t="s">
        <v>97</v>
      </c>
      <c r="H86" s="46" t="s">
        <v>331</v>
      </c>
    </row>
    <row r="87" customHeight="true" spans="1:8">
      <c r="A87" s="17">
        <f>SUBTOTAL(103,$B$4:B87)*1</f>
        <v>84</v>
      </c>
      <c r="B87" s="8" t="s">
        <v>326</v>
      </c>
      <c r="C87" s="44" t="s">
        <v>332</v>
      </c>
      <c r="D87" s="8" t="s">
        <v>124</v>
      </c>
      <c r="E87" s="8" t="s">
        <v>328</v>
      </c>
      <c r="F87" s="8" t="s">
        <v>43</v>
      </c>
      <c r="G87" s="8" t="s">
        <v>97</v>
      </c>
      <c r="H87" s="46" t="s">
        <v>333</v>
      </c>
    </row>
    <row r="88" customHeight="true" spans="1:8">
      <c r="A88" s="17">
        <f>SUBTOTAL(103,$B$4:B88)*1</f>
        <v>85</v>
      </c>
      <c r="B88" s="8" t="s">
        <v>326</v>
      </c>
      <c r="C88" s="44" t="s">
        <v>334</v>
      </c>
      <c r="D88" s="8" t="s">
        <v>124</v>
      </c>
      <c r="E88" s="8" t="s">
        <v>328</v>
      </c>
      <c r="F88" s="8" t="s">
        <v>43</v>
      </c>
      <c r="G88" s="8" t="s">
        <v>97</v>
      </c>
      <c r="H88" s="46" t="s">
        <v>335</v>
      </c>
    </row>
    <row r="89" customHeight="true" spans="1:8">
      <c r="A89" s="17">
        <f>SUBTOTAL(103,$B$4:B89)*1</f>
        <v>86</v>
      </c>
      <c r="B89" s="8" t="s">
        <v>326</v>
      </c>
      <c r="C89" s="44" t="s">
        <v>336</v>
      </c>
      <c r="D89" s="8" t="s">
        <v>124</v>
      </c>
      <c r="E89" s="8" t="s">
        <v>337</v>
      </c>
      <c r="F89" s="8" t="s">
        <v>43</v>
      </c>
      <c r="G89" s="8" t="s">
        <v>97</v>
      </c>
      <c r="H89" s="46" t="s">
        <v>338</v>
      </c>
    </row>
    <row r="90" customHeight="true" spans="1:8">
      <c r="A90" s="17">
        <f>SUBTOTAL(103,$B$4:B90)*1</f>
        <v>87</v>
      </c>
      <c r="B90" s="8" t="s">
        <v>326</v>
      </c>
      <c r="C90" s="44" t="s">
        <v>339</v>
      </c>
      <c r="D90" s="8" t="s">
        <v>124</v>
      </c>
      <c r="E90" s="8" t="s">
        <v>340</v>
      </c>
      <c r="F90" s="8" t="s">
        <v>43</v>
      </c>
      <c r="G90" s="8" t="s">
        <v>97</v>
      </c>
      <c r="H90" s="46" t="s">
        <v>252</v>
      </c>
    </row>
    <row r="91" customHeight="true" spans="1:8">
      <c r="A91" s="17">
        <f>SUBTOTAL(103,$B$4:B91)*1</f>
        <v>88</v>
      </c>
      <c r="B91" s="8" t="s">
        <v>34</v>
      </c>
      <c r="C91" s="44" t="s">
        <v>341</v>
      </c>
      <c r="D91" s="8" t="s">
        <v>124</v>
      </c>
      <c r="E91" s="8" t="s">
        <v>342</v>
      </c>
      <c r="F91" s="8" t="s">
        <v>44</v>
      </c>
      <c r="G91" s="8" t="s">
        <v>97</v>
      </c>
      <c r="H91" s="46" t="s">
        <v>343</v>
      </c>
    </row>
    <row r="92" customHeight="true" spans="1:8">
      <c r="A92" s="17">
        <f>SUBTOTAL(103,$B$4:B92)*1</f>
        <v>89</v>
      </c>
      <c r="B92" s="8" t="s">
        <v>34</v>
      </c>
      <c r="C92" s="44" t="s">
        <v>344</v>
      </c>
      <c r="D92" s="8" t="s">
        <v>94</v>
      </c>
      <c r="E92" s="8" t="s">
        <v>345</v>
      </c>
      <c r="F92" s="8" t="s">
        <v>43</v>
      </c>
      <c r="G92" s="8" t="s">
        <v>97</v>
      </c>
      <c r="H92" s="46" t="s">
        <v>346</v>
      </c>
    </row>
    <row r="93" customHeight="true" spans="1:8">
      <c r="A93" s="17">
        <f>SUBTOTAL(103,$B$4:B93)*1</f>
        <v>90</v>
      </c>
      <c r="B93" s="8" t="s">
        <v>35</v>
      </c>
      <c r="C93" s="44" t="s">
        <v>347</v>
      </c>
      <c r="D93" s="8" t="s">
        <v>124</v>
      </c>
      <c r="E93" s="8" t="s">
        <v>348</v>
      </c>
      <c r="F93" s="8" t="s">
        <v>44</v>
      </c>
      <c r="G93" s="8" t="s">
        <v>349</v>
      </c>
      <c r="H93" s="46" t="s">
        <v>350</v>
      </c>
    </row>
    <row r="94" customHeight="true" spans="1:8">
      <c r="A94" s="17">
        <f>SUBTOTAL(103,$B$4:B94)*1</f>
        <v>91</v>
      </c>
      <c r="B94" s="8" t="s">
        <v>35</v>
      </c>
      <c r="C94" s="44" t="s">
        <v>351</v>
      </c>
      <c r="D94" s="8" t="s">
        <v>124</v>
      </c>
      <c r="E94" s="8" t="s">
        <v>352</v>
      </c>
      <c r="F94" s="8" t="s">
        <v>44</v>
      </c>
      <c r="G94" s="8" t="s">
        <v>349</v>
      </c>
      <c r="H94" s="46" t="s">
        <v>353</v>
      </c>
    </row>
    <row r="95" customHeight="true" spans="1:8">
      <c r="A95" s="17">
        <f>SUBTOTAL(103,$B$4:B95)*1</f>
        <v>92</v>
      </c>
      <c r="B95" s="8" t="s">
        <v>35</v>
      </c>
      <c r="C95" s="44" t="s">
        <v>354</v>
      </c>
      <c r="D95" s="8" t="s">
        <v>124</v>
      </c>
      <c r="E95" s="8" t="s">
        <v>355</v>
      </c>
      <c r="F95" s="8" t="s">
        <v>44</v>
      </c>
      <c r="G95" s="8" t="s">
        <v>356</v>
      </c>
      <c r="H95" s="46" t="s">
        <v>357</v>
      </c>
    </row>
    <row r="96" customHeight="true" spans="1:8">
      <c r="A96" s="17">
        <f>SUBTOTAL(103,$B$4:B96)*1</f>
        <v>93</v>
      </c>
      <c r="B96" s="8" t="s">
        <v>35</v>
      </c>
      <c r="C96" s="44" t="s">
        <v>358</v>
      </c>
      <c r="D96" s="8" t="s">
        <v>124</v>
      </c>
      <c r="E96" s="8" t="s">
        <v>355</v>
      </c>
      <c r="F96" s="8" t="s">
        <v>44</v>
      </c>
      <c r="G96" s="8" t="s">
        <v>356</v>
      </c>
      <c r="H96" s="46" t="s">
        <v>359</v>
      </c>
    </row>
    <row r="97" customHeight="true" spans="1:8">
      <c r="A97" s="17">
        <f>SUBTOTAL(103,$B$4:B97)*1</f>
        <v>94</v>
      </c>
      <c r="B97" s="8" t="s">
        <v>36</v>
      </c>
      <c r="C97" s="44" t="s">
        <v>360</v>
      </c>
      <c r="D97" s="8" t="s">
        <v>94</v>
      </c>
      <c r="E97" s="8" t="s">
        <v>361</v>
      </c>
      <c r="F97" s="8" t="s">
        <v>96</v>
      </c>
      <c r="G97" s="8" t="s">
        <v>362</v>
      </c>
      <c r="H97" s="46" t="s">
        <v>363</v>
      </c>
    </row>
    <row r="98" customHeight="true" spans="1:8">
      <c r="A98" s="17">
        <f>SUBTOTAL(103,$B$4:B98)*1</f>
        <v>95</v>
      </c>
      <c r="B98" s="8" t="s">
        <v>36</v>
      </c>
      <c r="C98" s="44" t="s">
        <v>364</v>
      </c>
      <c r="D98" s="8" t="s">
        <v>124</v>
      </c>
      <c r="E98" s="8" t="s">
        <v>361</v>
      </c>
      <c r="F98" s="8" t="s">
        <v>96</v>
      </c>
      <c r="G98" s="8" t="s">
        <v>362</v>
      </c>
      <c r="H98" s="46" t="s">
        <v>365</v>
      </c>
    </row>
    <row r="99" customHeight="true" spans="1:8">
      <c r="A99" s="17">
        <f>SUBTOTAL(103,$B$4:B99)*1</f>
        <v>96</v>
      </c>
      <c r="B99" s="8" t="s">
        <v>36</v>
      </c>
      <c r="C99" s="44" t="s">
        <v>366</v>
      </c>
      <c r="D99" s="8" t="s">
        <v>124</v>
      </c>
      <c r="E99" s="8" t="s">
        <v>361</v>
      </c>
      <c r="F99" s="8" t="s">
        <v>96</v>
      </c>
      <c r="G99" s="8" t="s">
        <v>362</v>
      </c>
      <c r="H99" s="46" t="s">
        <v>252</v>
      </c>
    </row>
    <row r="100" customHeight="true" spans="1:8">
      <c r="A100" s="17">
        <f>SUBTOTAL(103,$B$4:B100)*1</f>
        <v>97</v>
      </c>
      <c r="B100" s="8" t="s">
        <v>36</v>
      </c>
      <c r="C100" s="44" t="s">
        <v>367</v>
      </c>
      <c r="D100" s="8" t="s">
        <v>94</v>
      </c>
      <c r="E100" s="8" t="s">
        <v>361</v>
      </c>
      <c r="F100" s="8" t="s">
        <v>96</v>
      </c>
      <c r="G100" s="8" t="s">
        <v>362</v>
      </c>
      <c r="H100" s="46" t="s">
        <v>368</v>
      </c>
    </row>
  </sheetData>
  <autoFilter ref="A3:H100">
    <extLst/>
  </autoFilter>
  <sortState ref="B4:H100">
    <sortCondition ref="B4:B100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00"/>
  </sortState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110" zoomScaleNormal="110" workbookViewId="0">
      <pane ySplit="3" topLeftCell="A4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9" style="15"/>
    <col min="2" max="2" width="16.75" style="15" customWidth="true"/>
    <col min="3" max="3" width="10.375" style="15" customWidth="true"/>
    <col min="4" max="4" width="12" style="15" customWidth="true"/>
    <col min="5" max="5" width="45.75" style="15" customWidth="true"/>
    <col min="6" max="6" width="12" style="15" customWidth="true"/>
    <col min="7" max="7" width="27.625" style="15" customWidth="true"/>
    <col min="8" max="8" width="19" style="28" customWidth="true"/>
    <col min="9" max="16384" width="9" style="15"/>
  </cols>
  <sheetData>
    <row r="1" ht="23.25" customHeight="true" spans="1:1">
      <c r="A1" s="21" t="s">
        <v>369</v>
      </c>
    </row>
    <row r="2" ht="40.5" customHeight="true" spans="1:8">
      <c r="A2" s="29" t="s">
        <v>370</v>
      </c>
      <c r="B2" s="30"/>
      <c r="C2" s="30"/>
      <c r="D2" s="30"/>
      <c r="E2" s="30"/>
      <c r="F2" s="30"/>
      <c r="G2" s="30"/>
      <c r="H2" s="35"/>
    </row>
    <row r="3" ht="20.1" customHeight="true" spans="1:8">
      <c r="A3" s="31" t="s">
        <v>2</v>
      </c>
      <c r="B3" s="32" t="s">
        <v>3</v>
      </c>
      <c r="C3" s="32" t="s">
        <v>371</v>
      </c>
      <c r="D3" s="32" t="s">
        <v>372</v>
      </c>
      <c r="E3" s="32" t="s">
        <v>373</v>
      </c>
      <c r="F3" s="32" t="s">
        <v>374</v>
      </c>
      <c r="G3" s="32" t="s">
        <v>375</v>
      </c>
      <c r="H3" s="36" t="s">
        <v>92</v>
      </c>
    </row>
    <row r="4" ht="20.1" customHeight="true" spans="1:8">
      <c r="A4" s="7">
        <f>SUBTOTAL(103,$B$4:B4)*1</f>
        <v>1</v>
      </c>
      <c r="B4" s="33" t="s">
        <v>16</v>
      </c>
      <c r="C4" s="34" t="s">
        <v>101</v>
      </c>
      <c r="D4" s="33" t="s">
        <v>94</v>
      </c>
      <c r="E4" s="33" t="s">
        <v>102</v>
      </c>
      <c r="F4" s="33" t="s">
        <v>44</v>
      </c>
      <c r="G4" s="33" t="s">
        <v>97</v>
      </c>
      <c r="H4" s="37" t="s">
        <v>103</v>
      </c>
    </row>
    <row r="5" ht="20.1" customHeight="true" spans="1:8">
      <c r="A5" s="7">
        <f>SUBTOTAL(103,$B$4:B5)*1</f>
        <v>2</v>
      </c>
      <c r="B5" s="33" t="s">
        <v>16</v>
      </c>
      <c r="C5" s="34" t="s">
        <v>104</v>
      </c>
      <c r="D5" s="33" t="s">
        <v>94</v>
      </c>
      <c r="E5" s="33" t="s">
        <v>105</v>
      </c>
      <c r="F5" s="33" t="s">
        <v>96</v>
      </c>
      <c r="G5" s="33" t="s">
        <v>97</v>
      </c>
      <c r="H5" s="37" t="s">
        <v>106</v>
      </c>
    </row>
    <row r="6" ht="20.1" customHeight="true" spans="1:8">
      <c r="A6" s="7">
        <f>SUBTOTAL(103,$B$4:B6)*1</f>
        <v>3</v>
      </c>
      <c r="B6" s="33" t="s">
        <v>16</v>
      </c>
      <c r="C6" s="34" t="s">
        <v>132</v>
      </c>
      <c r="D6" s="33" t="s">
        <v>124</v>
      </c>
      <c r="E6" s="33" t="s">
        <v>133</v>
      </c>
      <c r="F6" s="33" t="s">
        <v>43</v>
      </c>
      <c r="G6" s="33" t="s">
        <v>97</v>
      </c>
      <c r="H6" s="37" t="s">
        <v>134</v>
      </c>
    </row>
    <row r="7" ht="20.1" customHeight="true" spans="1:8">
      <c r="A7" s="7">
        <f>SUBTOTAL(103,$B$4:B7)*1</f>
        <v>4</v>
      </c>
      <c r="B7" s="33" t="s">
        <v>16</v>
      </c>
      <c r="C7" s="34" t="s">
        <v>135</v>
      </c>
      <c r="D7" s="33" t="s">
        <v>94</v>
      </c>
      <c r="E7" s="33" t="s">
        <v>133</v>
      </c>
      <c r="F7" s="33" t="s">
        <v>43</v>
      </c>
      <c r="G7" s="33" t="s">
        <v>97</v>
      </c>
      <c r="H7" s="37" t="s">
        <v>136</v>
      </c>
    </row>
    <row r="8" ht="20.1" customHeight="true" spans="1:8">
      <c r="A8" s="7">
        <f>SUBTOTAL(103,$B$4:B8)*1</f>
        <v>5</v>
      </c>
      <c r="B8" s="33" t="s">
        <v>16</v>
      </c>
      <c r="C8" s="34" t="s">
        <v>174</v>
      </c>
      <c r="D8" s="33" t="s">
        <v>94</v>
      </c>
      <c r="E8" s="33" t="s">
        <v>169</v>
      </c>
      <c r="F8" s="33" t="s">
        <v>96</v>
      </c>
      <c r="G8" s="33" t="s">
        <v>170</v>
      </c>
      <c r="H8" s="37" t="s">
        <v>175</v>
      </c>
    </row>
    <row r="9" ht="20.1" customHeight="true" spans="1:8">
      <c r="A9" s="7">
        <f>SUBTOTAL(103,$B$4:B9)*1</f>
        <v>6</v>
      </c>
      <c r="B9" s="33" t="s">
        <v>17</v>
      </c>
      <c r="C9" s="34" t="s">
        <v>176</v>
      </c>
      <c r="D9" s="33" t="s">
        <v>94</v>
      </c>
      <c r="E9" s="33" t="s">
        <v>177</v>
      </c>
      <c r="F9" s="33" t="s">
        <v>96</v>
      </c>
      <c r="G9" s="33" t="s">
        <v>178</v>
      </c>
      <c r="H9" s="37" t="s">
        <v>179</v>
      </c>
    </row>
    <row r="10" ht="20.1" customHeight="true" spans="1:8">
      <c r="A10" s="7">
        <f>SUBTOTAL(103,$B$4:B10)*1</f>
        <v>7</v>
      </c>
      <c r="B10" s="33" t="s">
        <v>17</v>
      </c>
      <c r="C10" s="34" t="s">
        <v>187</v>
      </c>
      <c r="D10" s="33" t="s">
        <v>94</v>
      </c>
      <c r="E10" s="33" t="s">
        <v>188</v>
      </c>
      <c r="F10" s="33" t="s">
        <v>96</v>
      </c>
      <c r="G10" s="33" t="s">
        <v>182</v>
      </c>
      <c r="H10" s="37" t="s">
        <v>189</v>
      </c>
    </row>
    <row r="11" ht="20.1" customHeight="true" spans="1:8">
      <c r="A11" s="7">
        <f>SUBTOTAL(103,$B$4:B11)*1</f>
        <v>8</v>
      </c>
      <c r="B11" s="33" t="s">
        <v>17</v>
      </c>
      <c r="C11" s="34" t="s">
        <v>190</v>
      </c>
      <c r="D11" s="33" t="s">
        <v>94</v>
      </c>
      <c r="E11" s="33" t="s">
        <v>188</v>
      </c>
      <c r="F11" s="33" t="s">
        <v>96</v>
      </c>
      <c r="G11" s="33" t="s">
        <v>182</v>
      </c>
      <c r="H11" s="37" t="s">
        <v>191</v>
      </c>
    </row>
    <row r="12" ht="20.1" customHeight="true" spans="1:8">
      <c r="A12" s="7">
        <f>SUBTOTAL(103,$B$4:B12)*1</f>
        <v>9</v>
      </c>
      <c r="B12" s="33" t="s">
        <v>17</v>
      </c>
      <c r="C12" s="34" t="s">
        <v>192</v>
      </c>
      <c r="D12" s="33" t="s">
        <v>94</v>
      </c>
      <c r="E12" s="33" t="s">
        <v>188</v>
      </c>
      <c r="F12" s="33" t="s">
        <v>96</v>
      </c>
      <c r="G12" s="33" t="s">
        <v>182</v>
      </c>
      <c r="H12" s="37" t="s">
        <v>193</v>
      </c>
    </row>
    <row r="13" ht="20.1" customHeight="true" spans="1:8">
      <c r="A13" s="7">
        <f>SUBTOTAL(103,$B$4:B13)*1</f>
        <v>10</v>
      </c>
      <c r="B13" s="33" t="s">
        <v>17</v>
      </c>
      <c r="C13" s="34" t="s">
        <v>194</v>
      </c>
      <c r="D13" s="33" t="s">
        <v>94</v>
      </c>
      <c r="E13" s="33" t="s">
        <v>195</v>
      </c>
      <c r="F13" s="33" t="s">
        <v>96</v>
      </c>
      <c r="G13" s="33" t="s">
        <v>97</v>
      </c>
      <c r="H13" s="37" t="s">
        <v>196</v>
      </c>
    </row>
    <row r="14" ht="20.1" customHeight="true" spans="1:8">
      <c r="A14" s="7">
        <f>SUBTOTAL(103,$B$4:B14)*1</f>
        <v>11</v>
      </c>
      <c r="B14" s="33" t="s">
        <v>17</v>
      </c>
      <c r="C14" s="34" t="s">
        <v>200</v>
      </c>
      <c r="D14" s="33" t="s">
        <v>94</v>
      </c>
      <c r="E14" s="33" t="s">
        <v>198</v>
      </c>
      <c r="F14" s="33" t="s">
        <v>44</v>
      </c>
      <c r="G14" s="33" t="s">
        <v>97</v>
      </c>
      <c r="H14" s="37" t="s">
        <v>201</v>
      </c>
    </row>
    <row r="15" ht="20.1" customHeight="true" spans="1:8">
      <c r="A15" s="7">
        <f>SUBTOTAL(103,$B$4:B15)*1</f>
        <v>12</v>
      </c>
      <c r="B15" s="33" t="s">
        <v>20</v>
      </c>
      <c r="C15" s="34" t="s">
        <v>206</v>
      </c>
      <c r="D15" s="33" t="s">
        <v>94</v>
      </c>
      <c r="E15" s="33" t="s">
        <v>207</v>
      </c>
      <c r="F15" s="33" t="s">
        <v>96</v>
      </c>
      <c r="G15" s="33" t="s">
        <v>208</v>
      </c>
      <c r="H15" s="37" t="s">
        <v>209</v>
      </c>
    </row>
    <row r="16" ht="20.1" customHeight="true" spans="1:8">
      <c r="A16" s="7">
        <f>SUBTOTAL(103,$B$4:B16)*1</f>
        <v>13</v>
      </c>
      <c r="B16" s="33" t="s">
        <v>21</v>
      </c>
      <c r="C16" s="34" t="s">
        <v>224</v>
      </c>
      <c r="D16" s="33" t="s">
        <v>94</v>
      </c>
      <c r="E16" s="33" t="s">
        <v>225</v>
      </c>
      <c r="F16" s="33" t="s">
        <v>96</v>
      </c>
      <c r="G16" s="33" t="s">
        <v>226</v>
      </c>
      <c r="H16" s="37" t="s">
        <v>227</v>
      </c>
    </row>
    <row r="17" ht="20.1" customHeight="true" spans="1:8">
      <c r="A17" s="7">
        <f>SUBTOTAL(103,$B$4:B17)*1</f>
        <v>14</v>
      </c>
      <c r="B17" s="33" t="s">
        <v>21</v>
      </c>
      <c r="C17" s="34" t="s">
        <v>228</v>
      </c>
      <c r="D17" s="33" t="s">
        <v>94</v>
      </c>
      <c r="E17" s="33" t="s">
        <v>229</v>
      </c>
      <c r="F17" s="33" t="s">
        <v>96</v>
      </c>
      <c r="G17" s="33" t="s">
        <v>230</v>
      </c>
      <c r="H17" s="37" t="s">
        <v>231</v>
      </c>
    </row>
    <row r="18" ht="20.1" customHeight="true" spans="1:8">
      <c r="A18" s="7">
        <f>SUBTOTAL(103,$B$4:B18)*1</f>
        <v>15</v>
      </c>
      <c r="B18" s="33" t="s">
        <v>21</v>
      </c>
      <c r="C18" s="34" t="s">
        <v>232</v>
      </c>
      <c r="D18" s="33" t="s">
        <v>124</v>
      </c>
      <c r="E18" s="33" t="s">
        <v>233</v>
      </c>
      <c r="F18" s="33" t="s">
        <v>96</v>
      </c>
      <c r="G18" s="33" t="s">
        <v>226</v>
      </c>
      <c r="H18" s="37" t="s">
        <v>234</v>
      </c>
    </row>
    <row r="19" ht="20.1" customHeight="true" spans="1:8">
      <c r="A19" s="7">
        <f>SUBTOTAL(103,$B$4:B19)*1</f>
        <v>16</v>
      </c>
      <c r="B19" s="33" t="s">
        <v>23</v>
      </c>
      <c r="C19" s="34" t="s">
        <v>238</v>
      </c>
      <c r="D19" s="33" t="s">
        <v>124</v>
      </c>
      <c r="E19" s="33" t="s">
        <v>239</v>
      </c>
      <c r="F19" s="33" t="s">
        <v>43</v>
      </c>
      <c r="G19" s="33" t="s">
        <v>109</v>
      </c>
      <c r="H19" s="37" t="s">
        <v>240</v>
      </c>
    </row>
    <row r="20" ht="20.1" customHeight="true" spans="1:8">
      <c r="A20" s="7">
        <f>SUBTOTAL(103,$B$4:B20)*1</f>
        <v>17</v>
      </c>
      <c r="B20" s="33" t="s">
        <v>23</v>
      </c>
      <c r="C20" s="34" t="s">
        <v>250</v>
      </c>
      <c r="D20" s="33" t="s">
        <v>124</v>
      </c>
      <c r="E20" s="33" t="s">
        <v>251</v>
      </c>
      <c r="F20" s="33" t="s">
        <v>96</v>
      </c>
      <c r="G20" s="33" t="s">
        <v>208</v>
      </c>
      <c r="H20" s="37" t="s">
        <v>252</v>
      </c>
    </row>
    <row r="21" ht="20.1" customHeight="true" spans="1:8">
      <c r="A21" s="7">
        <f>SUBTOTAL(103,$B$4:B21)*1</f>
        <v>18</v>
      </c>
      <c r="B21" s="33" t="s">
        <v>24</v>
      </c>
      <c r="C21" s="34" t="s">
        <v>253</v>
      </c>
      <c r="D21" s="33" t="s">
        <v>94</v>
      </c>
      <c r="E21" s="33" t="s">
        <v>254</v>
      </c>
      <c r="F21" s="33" t="s">
        <v>96</v>
      </c>
      <c r="G21" s="33" t="s">
        <v>255</v>
      </c>
      <c r="H21" s="37" t="s">
        <v>256</v>
      </c>
    </row>
    <row r="22" ht="20.1" customHeight="true" spans="1:8">
      <c r="A22" s="7">
        <f>SUBTOTAL(103,$B$4:B22)*1</f>
        <v>19</v>
      </c>
      <c r="B22" s="33" t="s">
        <v>25</v>
      </c>
      <c r="C22" s="34" t="s">
        <v>271</v>
      </c>
      <c r="D22" s="33" t="s">
        <v>94</v>
      </c>
      <c r="E22" s="33" t="s">
        <v>272</v>
      </c>
      <c r="F22" s="33" t="s">
        <v>44</v>
      </c>
      <c r="G22" s="33" t="s">
        <v>208</v>
      </c>
      <c r="H22" s="37" t="s">
        <v>273</v>
      </c>
    </row>
    <row r="23" ht="20.1" customHeight="true" spans="1:8">
      <c r="A23" s="7">
        <f>SUBTOTAL(103,$B$4:B23)*1</f>
        <v>20</v>
      </c>
      <c r="B23" s="33" t="s">
        <v>25</v>
      </c>
      <c r="C23" s="34" t="s">
        <v>274</v>
      </c>
      <c r="D23" s="33" t="s">
        <v>94</v>
      </c>
      <c r="E23" s="33" t="s">
        <v>275</v>
      </c>
      <c r="F23" s="33" t="s">
        <v>43</v>
      </c>
      <c r="G23" s="33" t="s">
        <v>97</v>
      </c>
      <c r="H23" s="37" t="s">
        <v>276</v>
      </c>
    </row>
    <row r="24" ht="20.1" customHeight="true" spans="1:8">
      <c r="A24" s="7">
        <f>SUBTOTAL(103,$B$4:B24)*1</f>
        <v>21</v>
      </c>
      <c r="B24" s="33" t="s">
        <v>25</v>
      </c>
      <c r="C24" s="34" t="s">
        <v>277</v>
      </c>
      <c r="D24" s="33" t="s">
        <v>94</v>
      </c>
      <c r="E24" s="33" t="s">
        <v>275</v>
      </c>
      <c r="F24" s="33" t="s">
        <v>44</v>
      </c>
      <c r="G24" s="33" t="s">
        <v>97</v>
      </c>
      <c r="H24" s="37" t="s">
        <v>278</v>
      </c>
    </row>
    <row r="25" ht="20.1" customHeight="true" spans="1:8">
      <c r="A25" s="7">
        <f>SUBTOTAL(103,$B$4:B25)*1</f>
        <v>22</v>
      </c>
      <c r="B25" s="33" t="s">
        <v>26</v>
      </c>
      <c r="C25" s="34" t="s">
        <v>279</v>
      </c>
      <c r="D25" s="33" t="s">
        <v>94</v>
      </c>
      <c r="E25" s="33" t="s">
        <v>280</v>
      </c>
      <c r="F25" s="33" t="s">
        <v>43</v>
      </c>
      <c r="G25" s="33" t="s">
        <v>97</v>
      </c>
      <c r="H25" s="37" t="s">
        <v>281</v>
      </c>
    </row>
    <row r="26" ht="20.1" customHeight="true" spans="1:8">
      <c r="A26" s="7">
        <f>SUBTOTAL(103,$B$4:B26)*1</f>
        <v>23</v>
      </c>
      <c r="B26" s="33" t="s">
        <v>30</v>
      </c>
      <c r="C26" s="34" t="s">
        <v>298</v>
      </c>
      <c r="D26" s="33" t="s">
        <v>94</v>
      </c>
      <c r="E26" s="33" t="s">
        <v>299</v>
      </c>
      <c r="F26" s="33" t="s">
        <v>44</v>
      </c>
      <c r="G26" s="33" t="s">
        <v>97</v>
      </c>
      <c r="H26" s="37" t="s">
        <v>300</v>
      </c>
    </row>
    <row r="27" ht="20.1" customHeight="true" spans="1:8">
      <c r="A27" s="7">
        <f>SUBTOTAL(103,$B$4:B27)*1</f>
        <v>24</v>
      </c>
      <c r="B27" s="33" t="s">
        <v>304</v>
      </c>
      <c r="C27" s="34" t="s">
        <v>319</v>
      </c>
      <c r="D27" s="33" t="s">
        <v>94</v>
      </c>
      <c r="E27" s="33" t="s">
        <v>315</v>
      </c>
      <c r="F27" s="33" t="s">
        <v>44</v>
      </c>
      <c r="G27" s="33" t="s">
        <v>97</v>
      </c>
      <c r="H27" s="37" t="s">
        <v>320</v>
      </c>
    </row>
    <row r="28" ht="20.1" customHeight="true" spans="1:8">
      <c r="A28" s="7">
        <f>SUBTOTAL(103,$B$4:B28)*1</f>
        <v>25</v>
      </c>
      <c r="B28" s="33" t="s">
        <v>304</v>
      </c>
      <c r="C28" s="34" t="s">
        <v>323</v>
      </c>
      <c r="D28" s="33" t="s">
        <v>124</v>
      </c>
      <c r="E28" s="33" t="s">
        <v>324</v>
      </c>
      <c r="F28" s="33" t="s">
        <v>44</v>
      </c>
      <c r="G28" s="33" t="s">
        <v>160</v>
      </c>
      <c r="H28" s="37" t="s">
        <v>325</v>
      </c>
    </row>
    <row r="29" ht="20.1" customHeight="true" spans="1:8">
      <c r="A29" s="7">
        <f>SUBTOTAL(103,$B$4:B29)*1</f>
        <v>26</v>
      </c>
      <c r="B29" s="33" t="s">
        <v>326</v>
      </c>
      <c r="C29" s="34" t="s">
        <v>332</v>
      </c>
      <c r="D29" s="33" t="s">
        <v>124</v>
      </c>
      <c r="E29" s="33" t="s">
        <v>328</v>
      </c>
      <c r="F29" s="33" t="s">
        <v>43</v>
      </c>
      <c r="G29" s="33" t="s">
        <v>97</v>
      </c>
      <c r="H29" s="37" t="s">
        <v>333</v>
      </c>
    </row>
    <row r="30" ht="20.1" customHeight="true" spans="1:8">
      <c r="A30" s="7">
        <f>SUBTOTAL(103,$B$4:B30)*1</f>
        <v>27</v>
      </c>
      <c r="B30" s="33" t="s">
        <v>36</v>
      </c>
      <c r="C30" s="34" t="s">
        <v>364</v>
      </c>
      <c r="D30" s="33" t="s">
        <v>124</v>
      </c>
      <c r="E30" s="33" t="s">
        <v>361</v>
      </c>
      <c r="F30" s="33" t="s">
        <v>96</v>
      </c>
      <c r="G30" s="33" t="s">
        <v>362</v>
      </c>
      <c r="H30" s="37" t="s">
        <v>365</v>
      </c>
    </row>
    <row r="31" ht="20.1" customHeight="true" spans="1:8">
      <c r="A31" s="7">
        <f>SUBTOTAL(103,$B$4:B31)*1</f>
        <v>28</v>
      </c>
      <c r="B31" s="33" t="s">
        <v>36</v>
      </c>
      <c r="C31" s="34" t="s">
        <v>366</v>
      </c>
      <c r="D31" s="33" t="s">
        <v>124</v>
      </c>
      <c r="E31" s="33" t="s">
        <v>361</v>
      </c>
      <c r="F31" s="33" t="s">
        <v>96</v>
      </c>
      <c r="G31" s="33" t="s">
        <v>362</v>
      </c>
      <c r="H31" s="37" t="s">
        <v>252</v>
      </c>
    </row>
  </sheetData>
  <autoFilter ref="A3:H31">
    <extLst/>
  </autoFilter>
  <sortState ref="B4:H31">
    <sortCondition ref="B4:B31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1"/>
  </sortState>
  <conditionalFormatting sqref="C32:C1048576 C1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"/>
  <sheetViews>
    <sheetView zoomScale="110" zoomScaleNormal="110" workbookViewId="0">
      <pane ySplit="3" topLeftCell="A160" activePane="bottomLeft" state="frozen"/>
      <selection/>
      <selection pane="bottomLeft" activeCell="A1" sqref="A1"/>
    </sheetView>
  </sheetViews>
  <sheetFormatPr defaultColWidth="9" defaultRowHeight="20.1" customHeight="true"/>
  <cols>
    <col min="1" max="1" width="8" style="15" customWidth="true"/>
    <col min="2" max="2" width="9.625" style="14" customWidth="true"/>
    <col min="3" max="3" width="44.5" style="15" customWidth="true"/>
    <col min="4" max="4" width="10.375" style="14" customWidth="true"/>
    <col min="5" max="5" width="12" style="14" customWidth="true"/>
    <col min="6" max="6" width="15" style="14" customWidth="true"/>
    <col min="7" max="7" width="22.625" style="14" customWidth="true"/>
    <col min="8" max="8" width="17.125" style="14" customWidth="true"/>
    <col min="9" max="9" width="13.625" style="20" customWidth="true"/>
    <col min="10" max="10" width="34.875" style="14" customWidth="true"/>
    <col min="11" max="11" width="21.125" style="14" customWidth="true"/>
    <col min="12" max="16384" width="9" style="15"/>
  </cols>
  <sheetData>
    <row r="1" customHeight="true" spans="1:1">
      <c r="A1" s="21" t="s">
        <v>376</v>
      </c>
    </row>
    <row r="2" ht="39.75" customHeight="true" spans="1:11">
      <c r="A2" s="22" t="s">
        <v>377</v>
      </c>
      <c r="B2" s="23"/>
      <c r="C2" s="23"/>
      <c r="D2" s="23"/>
      <c r="E2" s="23"/>
      <c r="F2" s="23"/>
      <c r="G2" s="23"/>
      <c r="H2" s="23"/>
      <c r="I2" s="24"/>
      <c r="J2" s="23"/>
      <c r="K2" s="23"/>
    </row>
    <row r="3" customHeight="true" spans="1:11">
      <c r="A3" s="6" t="s">
        <v>85</v>
      </c>
      <c r="B3" s="6" t="s">
        <v>86</v>
      </c>
      <c r="C3" s="6" t="s">
        <v>89</v>
      </c>
      <c r="D3" s="6" t="s">
        <v>87</v>
      </c>
      <c r="E3" s="6" t="s">
        <v>88</v>
      </c>
      <c r="F3" s="6" t="s">
        <v>90</v>
      </c>
      <c r="G3" s="6" t="s">
        <v>378</v>
      </c>
      <c r="H3" s="6" t="s">
        <v>379</v>
      </c>
      <c r="I3" s="25" t="s">
        <v>380</v>
      </c>
      <c r="J3" s="6" t="s">
        <v>91</v>
      </c>
      <c r="K3" s="26" t="s">
        <v>381</v>
      </c>
    </row>
    <row r="4" customHeight="true" spans="1:11">
      <c r="A4" s="7">
        <f>SUBTOTAL(103,$B$4:B4)*1</f>
        <v>1</v>
      </c>
      <c r="B4" s="9" t="s">
        <v>16</v>
      </c>
      <c r="C4" s="9" t="s">
        <v>382</v>
      </c>
      <c r="D4" s="18" t="s">
        <v>383</v>
      </c>
      <c r="E4" s="9" t="s">
        <v>94</v>
      </c>
      <c r="F4" s="9" t="s">
        <v>384</v>
      </c>
      <c r="G4" s="18">
        <v>3803.05</v>
      </c>
      <c r="H4" s="18">
        <v>5051.779</v>
      </c>
      <c r="I4" s="27">
        <v>0.75281400868882</v>
      </c>
      <c r="J4" s="9" t="s">
        <v>147</v>
      </c>
      <c r="K4" s="9" t="s">
        <v>385</v>
      </c>
    </row>
    <row r="5" customHeight="true" spans="1:11">
      <c r="A5" s="7">
        <f>SUBTOTAL(103,$B$4:B5)*1</f>
        <v>2</v>
      </c>
      <c r="B5" s="9" t="s">
        <v>16</v>
      </c>
      <c r="C5" s="9" t="s">
        <v>382</v>
      </c>
      <c r="D5" s="18" t="s">
        <v>386</v>
      </c>
      <c r="E5" s="9" t="s">
        <v>94</v>
      </c>
      <c r="F5" s="9" t="s">
        <v>384</v>
      </c>
      <c r="G5" s="18">
        <v>807.357</v>
      </c>
      <c r="H5" s="18">
        <v>1052.708</v>
      </c>
      <c r="I5" s="27">
        <v>0.766933470630032</v>
      </c>
      <c r="J5" s="9" t="s">
        <v>147</v>
      </c>
      <c r="K5" s="9" t="s">
        <v>385</v>
      </c>
    </row>
    <row r="6" customHeight="true" spans="1:11">
      <c r="A6" s="7">
        <f>SUBTOTAL(103,$B$4:B6)*1</f>
        <v>3</v>
      </c>
      <c r="B6" s="9" t="s">
        <v>16</v>
      </c>
      <c r="C6" s="9" t="s">
        <v>108</v>
      </c>
      <c r="D6" s="18" t="s">
        <v>387</v>
      </c>
      <c r="E6" s="9" t="s">
        <v>94</v>
      </c>
      <c r="F6" s="9" t="s">
        <v>43</v>
      </c>
      <c r="G6" s="18">
        <v>2191.008</v>
      </c>
      <c r="H6" s="18">
        <v>2752.928</v>
      </c>
      <c r="I6" s="27">
        <v>0.795882783712469</v>
      </c>
      <c r="J6" s="9" t="s">
        <v>109</v>
      </c>
      <c r="K6" s="9"/>
    </row>
    <row r="7" customHeight="true" spans="1:11">
      <c r="A7" s="7">
        <f>SUBTOTAL(103,$B$4:B7)*1</f>
        <v>4</v>
      </c>
      <c r="B7" s="9" t="s">
        <v>16</v>
      </c>
      <c r="C7" s="9" t="s">
        <v>125</v>
      </c>
      <c r="D7" s="18" t="s">
        <v>388</v>
      </c>
      <c r="E7" s="9" t="s">
        <v>94</v>
      </c>
      <c r="F7" s="9" t="s">
        <v>44</v>
      </c>
      <c r="G7" s="18">
        <v>3874.437</v>
      </c>
      <c r="H7" s="18">
        <v>5088.662</v>
      </c>
      <c r="I7" s="27">
        <v>0.761386195428189</v>
      </c>
      <c r="J7" s="9" t="s">
        <v>97</v>
      </c>
      <c r="K7" s="9"/>
    </row>
    <row r="8" customHeight="true" spans="1:11">
      <c r="A8" s="7">
        <f>SUBTOTAL(103,$B$4:B8)*1</f>
        <v>5</v>
      </c>
      <c r="B8" s="9" t="s">
        <v>16</v>
      </c>
      <c r="C8" s="9" t="s">
        <v>125</v>
      </c>
      <c r="D8" s="18" t="s">
        <v>389</v>
      </c>
      <c r="E8" s="9" t="s">
        <v>94</v>
      </c>
      <c r="F8" s="9" t="s">
        <v>44</v>
      </c>
      <c r="G8" s="18">
        <v>2271.75</v>
      </c>
      <c r="H8" s="18">
        <v>3042.556</v>
      </c>
      <c r="I8" s="27">
        <v>0.746658401685951</v>
      </c>
      <c r="J8" s="9" t="s">
        <v>97</v>
      </c>
      <c r="K8" s="9" t="s">
        <v>385</v>
      </c>
    </row>
    <row r="9" customHeight="true" spans="1:11">
      <c r="A9" s="7">
        <f>SUBTOTAL(103,$B$4:B9)*1</f>
        <v>6</v>
      </c>
      <c r="B9" s="9" t="s">
        <v>16</v>
      </c>
      <c r="C9" s="9" t="s">
        <v>125</v>
      </c>
      <c r="D9" s="18" t="s">
        <v>390</v>
      </c>
      <c r="E9" s="9" t="s">
        <v>94</v>
      </c>
      <c r="F9" s="9" t="s">
        <v>44</v>
      </c>
      <c r="G9" s="18">
        <v>1437.255</v>
      </c>
      <c r="H9" s="18">
        <v>1972.454</v>
      </c>
      <c r="I9" s="27">
        <v>0.728663380742973</v>
      </c>
      <c r="J9" s="9" t="s">
        <v>97</v>
      </c>
      <c r="K9" s="9" t="s">
        <v>385</v>
      </c>
    </row>
    <row r="10" customHeight="true" spans="1:11">
      <c r="A10" s="7">
        <f>SUBTOTAL(103,$B$4:B10)*1</f>
        <v>7</v>
      </c>
      <c r="B10" s="9" t="s">
        <v>16</v>
      </c>
      <c r="C10" s="9" t="s">
        <v>125</v>
      </c>
      <c r="D10" s="18" t="s">
        <v>391</v>
      </c>
      <c r="E10" s="9" t="s">
        <v>94</v>
      </c>
      <c r="F10" s="9" t="s">
        <v>44</v>
      </c>
      <c r="G10" s="18">
        <v>2785.157</v>
      </c>
      <c r="H10" s="18">
        <v>3615.065</v>
      </c>
      <c r="I10" s="27">
        <v>0.770430683818963</v>
      </c>
      <c r="J10" s="9" t="s">
        <v>97</v>
      </c>
      <c r="K10" s="9" t="s">
        <v>385</v>
      </c>
    </row>
    <row r="11" customHeight="true" spans="1:11">
      <c r="A11" s="7">
        <f>SUBTOTAL(103,$B$4:B11)*1</f>
        <v>8</v>
      </c>
      <c r="B11" s="9" t="s">
        <v>16</v>
      </c>
      <c r="C11" s="9" t="s">
        <v>125</v>
      </c>
      <c r="D11" s="18" t="s">
        <v>392</v>
      </c>
      <c r="E11" s="9" t="s">
        <v>94</v>
      </c>
      <c r="F11" s="9" t="s">
        <v>44</v>
      </c>
      <c r="G11" s="18">
        <v>3125.942</v>
      </c>
      <c r="H11" s="18">
        <v>3943.066</v>
      </c>
      <c r="I11" s="27">
        <v>0.792769383013117</v>
      </c>
      <c r="J11" s="9" t="s">
        <v>97</v>
      </c>
      <c r="K11" s="9"/>
    </row>
    <row r="12" customHeight="true" spans="1:11">
      <c r="A12" s="7">
        <f>SUBTOTAL(103,$B$4:B12)*1</f>
        <v>9</v>
      </c>
      <c r="B12" s="9" t="s">
        <v>16</v>
      </c>
      <c r="C12" s="9" t="s">
        <v>125</v>
      </c>
      <c r="D12" s="18" t="s">
        <v>393</v>
      </c>
      <c r="E12" s="9" t="s">
        <v>94</v>
      </c>
      <c r="F12" s="9" t="s">
        <v>44</v>
      </c>
      <c r="G12" s="18">
        <v>1529.876</v>
      </c>
      <c r="H12" s="18">
        <v>2470.843</v>
      </c>
      <c r="I12" s="27">
        <v>0.619171675416042</v>
      </c>
      <c r="J12" s="9" t="s">
        <v>97</v>
      </c>
      <c r="K12" s="9" t="s">
        <v>385</v>
      </c>
    </row>
    <row r="13" customHeight="true" spans="1:11">
      <c r="A13" s="7">
        <f>SUBTOTAL(103,$B$4:B13)*1</f>
        <v>10</v>
      </c>
      <c r="B13" s="9" t="s">
        <v>16</v>
      </c>
      <c r="C13" s="9" t="s">
        <v>125</v>
      </c>
      <c r="D13" s="18" t="s">
        <v>394</v>
      </c>
      <c r="E13" s="9" t="s">
        <v>94</v>
      </c>
      <c r="F13" s="9" t="s">
        <v>44</v>
      </c>
      <c r="G13" s="18">
        <v>4291.976</v>
      </c>
      <c r="H13" s="18">
        <v>5605.737</v>
      </c>
      <c r="I13" s="27">
        <v>0.765639914965686</v>
      </c>
      <c r="J13" s="9" t="s">
        <v>97</v>
      </c>
      <c r="K13" s="9"/>
    </row>
    <row r="14" customHeight="true" spans="1:11">
      <c r="A14" s="7">
        <f>SUBTOTAL(103,$B$4:B14)*1</f>
        <v>11</v>
      </c>
      <c r="B14" s="9" t="s">
        <v>16</v>
      </c>
      <c r="C14" s="9" t="s">
        <v>125</v>
      </c>
      <c r="D14" s="18" t="s">
        <v>395</v>
      </c>
      <c r="E14" s="9" t="s">
        <v>124</v>
      </c>
      <c r="F14" s="9" t="s">
        <v>44</v>
      </c>
      <c r="G14" s="18">
        <v>4365.291</v>
      </c>
      <c r="H14" s="18">
        <v>6598.391</v>
      </c>
      <c r="I14" s="27">
        <v>0.661569009778293</v>
      </c>
      <c r="J14" s="9" t="s">
        <v>97</v>
      </c>
      <c r="K14" s="9" t="s">
        <v>385</v>
      </c>
    </row>
    <row r="15" customHeight="true" spans="1:11">
      <c r="A15" s="7">
        <f>SUBTOTAL(103,$B$4:B15)*1</f>
        <v>12</v>
      </c>
      <c r="B15" s="9" t="s">
        <v>16</v>
      </c>
      <c r="C15" s="9" t="s">
        <v>125</v>
      </c>
      <c r="D15" s="18" t="s">
        <v>396</v>
      </c>
      <c r="E15" s="9" t="s">
        <v>94</v>
      </c>
      <c r="F15" s="9" t="s">
        <v>44</v>
      </c>
      <c r="G15" s="18">
        <v>3641.987</v>
      </c>
      <c r="H15" s="18">
        <v>4871.589</v>
      </c>
      <c r="I15" s="27">
        <v>0.747597344521469</v>
      </c>
      <c r="J15" s="9" t="s">
        <v>97</v>
      </c>
      <c r="K15" s="9" t="s">
        <v>385</v>
      </c>
    </row>
    <row r="16" customHeight="true" spans="1:11">
      <c r="A16" s="7">
        <f>SUBTOTAL(103,$B$4:B16)*1</f>
        <v>13</v>
      </c>
      <c r="B16" s="9" t="s">
        <v>16</v>
      </c>
      <c r="C16" s="9" t="s">
        <v>125</v>
      </c>
      <c r="D16" s="18" t="s">
        <v>397</v>
      </c>
      <c r="E16" s="9" t="s">
        <v>94</v>
      </c>
      <c r="F16" s="9" t="s">
        <v>44</v>
      </c>
      <c r="G16" s="18">
        <v>3653.418</v>
      </c>
      <c r="H16" s="18">
        <v>5149.62</v>
      </c>
      <c r="I16" s="27">
        <v>0.709453901452923</v>
      </c>
      <c r="J16" s="9" t="s">
        <v>97</v>
      </c>
      <c r="K16" s="9" t="s">
        <v>385</v>
      </c>
    </row>
    <row r="17" customHeight="true" spans="1:11">
      <c r="A17" s="7">
        <f>SUBTOTAL(103,$B$4:B17)*1</f>
        <v>14</v>
      </c>
      <c r="B17" s="9" t="s">
        <v>16</v>
      </c>
      <c r="C17" s="9" t="s">
        <v>125</v>
      </c>
      <c r="D17" s="18" t="s">
        <v>398</v>
      </c>
      <c r="E17" s="9" t="s">
        <v>94</v>
      </c>
      <c r="F17" s="9" t="s">
        <v>44</v>
      </c>
      <c r="G17" s="18">
        <v>3555.14</v>
      </c>
      <c r="H17" s="18">
        <v>5027.023</v>
      </c>
      <c r="I17" s="27">
        <v>0.707205835342309</v>
      </c>
      <c r="J17" s="9" t="s">
        <v>97</v>
      </c>
      <c r="K17" s="9" t="s">
        <v>385</v>
      </c>
    </row>
    <row r="18" customHeight="true" spans="1:11">
      <c r="A18" s="7">
        <f>SUBTOTAL(103,$B$4:B18)*1</f>
        <v>15</v>
      </c>
      <c r="B18" s="9" t="s">
        <v>16</v>
      </c>
      <c r="C18" s="9" t="s">
        <v>125</v>
      </c>
      <c r="D18" s="18" t="s">
        <v>399</v>
      </c>
      <c r="E18" s="9" t="s">
        <v>94</v>
      </c>
      <c r="F18" s="9" t="s">
        <v>44</v>
      </c>
      <c r="G18" s="18">
        <v>2178.624</v>
      </c>
      <c r="H18" s="18">
        <v>3289.837</v>
      </c>
      <c r="I18" s="27">
        <v>0.662228554180648</v>
      </c>
      <c r="J18" s="9" t="s">
        <v>97</v>
      </c>
      <c r="K18" s="9" t="s">
        <v>385</v>
      </c>
    </row>
    <row r="19" customHeight="true" spans="1:11">
      <c r="A19" s="7">
        <f>SUBTOTAL(103,$B$4:B19)*1</f>
        <v>16</v>
      </c>
      <c r="B19" s="9" t="s">
        <v>16</v>
      </c>
      <c r="C19" s="9" t="s">
        <v>125</v>
      </c>
      <c r="D19" s="18" t="s">
        <v>400</v>
      </c>
      <c r="E19" s="9" t="s">
        <v>94</v>
      </c>
      <c r="F19" s="9" t="s">
        <v>44</v>
      </c>
      <c r="G19" s="18">
        <v>1276.757</v>
      </c>
      <c r="H19" s="18">
        <v>1711.741</v>
      </c>
      <c r="I19" s="27">
        <v>0.745882116511785</v>
      </c>
      <c r="J19" s="9" t="s">
        <v>97</v>
      </c>
      <c r="K19" s="9" t="s">
        <v>385</v>
      </c>
    </row>
    <row r="20" customHeight="true" spans="1:11">
      <c r="A20" s="7">
        <f>SUBTOTAL(103,$B$4:B20)*1</f>
        <v>17</v>
      </c>
      <c r="B20" s="9" t="s">
        <v>16</v>
      </c>
      <c r="C20" s="9" t="s">
        <v>133</v>
      </c>
      <c r="D20" s="18" t="s">
        <v>401</v>
      </c>
      <c r="E20" s="9" t="s">
        <v>124</v>
      </c>
      <c r="F20" s="9" t="s">
        <v>43</v>
      </c>
      <c r="G20" s="18">
        <v>5154.085</v>
      </c>
      <c r="H20" s="18">
        <v>7033.181</v>
      </c>
      <c r="I20" s="27">
        <v>0.73282416590729</v>
      </c>
      <c r="J20" s="9" t="s">
        <v>97</v>
      </c>
      <c r="K20" s="9"/>
    </row>
    <row r="21" customHeight="true" spans="1:11">
      <c r="A21" s="7">
        <f>SUBTOTAL(103,$B$4:B21)*1</f>
        <v>18</v>
      </c>
      <c r="B21" s="9" t="s">
        <v>16</v>
      </c>
      <c r="C21" s="9" t="s">
        <v>402</v>
      </c>
      <c r="D21" s="18" t="s">
        <v>403</v>
      </c>
      <c r="E21" s="9" t="s">
        <v>94</v>
      </c>
      <c r="F21" s="9" t="s">
        <v>384</v>
      </c>
      <c r="G21" s="18">
        <v>383.753</v>
      </c>
      <c r="H21" s="18">
        <v>904.877</v>
      </c>
      <c r="I21" s="27">
        <v>0.424094103397478</v>
      </c>
      <c r="J21" s="9" t="s">
        <v>97</v>
      </c>
      <c r="K21" s="9"/>
    </row>
    <row r="22" customHeight="true" spans="1:11">
      <c r="A22" s="7">
        <f>SUBTOTAL(103,$B$4:B22)*1</f>
        <v>19</v>
      </c>
      <c r="B22" s="9" t="s">
        <v>16</v>
      </c>
      <c r="C22" s="9" t="s">
        <v>404</v>
      </c>
      <c r="D22" s="18" t="s">
        <v>405</v>
      </c>
      <c r="E22" s="9" t="s">
        <v>124</v>
      </c>
      <c r="F22" s="9" t="s">
        <v>384</v>
      </c>
      <c r="G22" s="18">
        <v>477.289</v>
      </c>
      <c r="H22" s="18">
        <v>10040.627</v>
      </c>
      <c r="I22" s="27">
        <v>0.0475357764012148</v>
      </c>
      <c r="J22" s="9" t="s">
        <v>406</v>
      </c>
      <c r="K22" s="9"/>
    </row>
    <row r="23" customHeight="true" spans="1:11">
      <c r="A23" s="7">
        <f>SUBTOTAL(103,$B$4:B23)*1</f>
        <v>20</v>
      </c>
      <c r="B23" s="9" t="s">
        <v>16</v>
      </c>
      <c r="C23" s="9" t="s">
        <v>404</v>
      </c>
      <c r="D23" s="18" t="s">
        <v>407</v>
      </c>
      <c r="E23" s="9" t="s">
        <v>94</v>
      </c>
      <c r="F23" s="9" t="s">
        <v>384</v>
      </c>
      <c r="G23" s="18">
        <v>4464.8</v>
      </c>
      <c r="H23" s="18">
        <v>332295.884</v>
      </c>
      <c r="I23" s="27">
        <v>0.0134362181868013</v>
      </c>
      <c r="J23" s="9" t="s">
        <v>406</v>
      </c>
      <c r="K23" s="9"/>
    </row>
    <row r="24" customHeight="true" spans="1:11">
      <c r="A24" s="7">
        <f>SUBTOTAL(103,$B$4:B24)*1</f>
        <v>21</v>
      </c>
      <c r="B24" s="9" t="s">
        <v>16</v>
      </c>
      <c r="C24" s="9" t="s">
        <v>408</v>
      </c>
      <c r="D24" s="18" t="s">
        <v>409</v>
      </c>
      <c r="E24" s="9" t="s">
        <v>94</v>
      </c>
      <c r="F24" s="9" t="s">
        <v>384</v>
      </c>
      <c r="G24" s="18">
        <v>42.394</v>
      </c>
      <c r="H24" s="18">
        <v>56.48</v>
      </c>
      <c r="I24" s="27">
        <v>0.750601983002833</v>
      </c>
      <c r="J24" s="9" t="s">
        <v>147</v>
      </c>
      <c r="K24" s="9"/>
    </row>
    <row r="25" customHeight="true" spans="1:11">
      <c r="A25" s="7">
        <f>SUBTOTAL(103,$B$4:B25)*1</f>
        <v>22</v>
      </c>
      <c r="B25" s="9" t="s">
        <v>16</v>
      </c>
      <c r="C25" s="9" t="s">
        <v>410</v>
      </c>
      <c r="D25" s="18" t="s">
        <v>411</v>
      </c>
      <c r="E25" s="9" t="s">
        <v>94</v>
      </c>
      <c r="F25" s="9" t="s">
        <v>384</v>
      </c>
      <c r="G25" s="18">
        <v>189.341</v>
      </c>
      <c r="H25" s="18">
        <v>423.316</v>
      </c>
      <c r="I25" s="27">
        <v>0.447280518572414</v>
      </c>
      <c r="J25" s="9" t="s">
        <v>97</v>
      </c>
      <c r="K25" s="9"/>
    </row>
    <row r="26" customHeight="true" spans="1:11">
      <c r="A26" s="7">
        <f>SUBTOTAL(103,$B$4:B26)*1</f>
        <v>23</v>
      </c>
      <c r="B26" s="9" t="s">
        <v>16</v>
      </c>
      <c r="C26" s="9" t="s">
        <v>412</v>
      </c>
      <c r="D26" s="18" t="s">
        <v>413</v>
      </c>
      <c r="E26" s="9" t="s">
        <v>94</v>
      </c>
      <c r="F26" s="9" t="s">
        <v>384</v>
      </c>
      <c r="G26" s="18">
        <v>7121.341</v>
      </c>
      <c r="H26" s="18">
        <v>10516.629</v>
      </c>
      <c r="I26" s="27">
        <v>0.677150539398128</v>
      </c>
      <c r="J26" s="9" t="s">
        <v>118</v>
      </c>
      <c r="K26" s="9"/>
    </row>
    <row r="27" customHeight="true" spans="1:11">
      <c r="A27" s="7">
        <f>SUBTOTAL(103,$B$4:B27)*1</f>
        <v>24</v>
      </c>
      <c r="B27" s="9" t="s">
        <v>16</v>
      </c>
      <c r="C27" s="9" t="s">
        <v>414</v>
      </c>
      <c r="D27" s="18" t="s">
        <v>415</v>
      </c>
      <c r="E27" s="9" t="s">
        <v>94</v>
      </c>
      <c r="F27" s="9" t="s">
        <v>384</v>
      </c>
      <c r="G27" s="18">
        <v>527.486</v>
      </c>
      <c r="H27" s="18">
        <v>660.861</v>
      </c>
      <c r="I27" s="27">
        <v>0.798179950095406</v>
      </c>
      <c r="J27" s="9" t="s">
        <v>406</v>
      </c>
      <c r="K27" s="9"/>
    </row>
    <row r="28" customHeight="true" spans="1:11">
      <c r="A28" s="7">
        <f>SUBTOTAL(103,$B$4:B28)*1</f>
        <v>25</v>
      </c>
      <c r="B28" s="9" t="s">
        <v>16</v>
      </c>
      <c r="C28" s="9" t="s">
        <v>416</v>
      </c>
      <c r="D28" s="18" t="s">
        <v>417</v>
      </c>
      <c r="E28" s="9" t="s">
        <v>124</v>
      </c>
      <c r="F28" s="9" t="s">
        <v>384</v>
      </c>
      <c r="G28" s="18">
        <v>79.981</v>
      </c>
      <c r="H28" s="18">
        <v>158.961</v>
      </c>
      <c r="I28" s="27">
        <v>0.503148571033146</v>
      </c>
      <c r="J28" s="9" t="s">
        <v>147</v>
      </c>
      <c r="K28" s="9"/>
    </row>
    <row r="29" customHeight="true" spans="1:11">
      <c r="A29" s="7">
        <f>SUBTOTAL(103,$B$4:B29)*1</f>
        <v>26</v>
      </c>
      <c r="B29" s="9" t="s">
        <v>16</v>
      </c>
      <c r="C29" s="9" t="s">
        <v>416</v>
      </c>
      <c r="D29" s="18" t="s">
        <v>418</v>
      </c>
      <c r="E29" s="9" t="s">
        <v>124</v>
      </c>
      <c r="F29" s="9" t="s">
        <v>384</v>
      </c>
      <c r="G29" s="18">
        <v>0.143</v>
      </c>
      <c r="H29" s="18">
        <v>23.815</v>
      </c>
      <c r="I29" s="27">
        <v>0.00600461893764434</v>
      </c>
      <c r="J29" s="9" t="s">
        <v>147</v>
      </c>
      <c r="K29" s="9"/>
    </row>
    <row r="30" customHeight="true" spans="1:11">
      <c r="A30" s="7">
        <f>SUBTOTAL(103,$B$4:B30)*1</f>
        <v>27</v>
      </c>
      <c r="B30" s="9" t="s">
        <v>16</v>
      </c>
      <c r="C30" s="9" t="s">
        <v>419</v>
      </c>
      <c r="D30" s="18" t="s">
        <v>420</v>
      </c>
      <c r="E30" s="9" t="s">
        <v>94</v>
      </c>
      <c r="F30" s="9" t="s">
        <v>384</v>
      </c>
      <c r="G30" s="18">
        <v>5261.555</v>
      </c>
      <c r="H30" s="18">
        <v>27956.524</v>
      </c>
      <c r="I30" s="27">
        <v>0.188204907019199</v>
      </c>
      <c r="J30" s="9" t="s">
        <v>170</v>
      </c>
      <c r="K30" s="9"/>
    </row>
    <row r="31" customHeight="true" spans="1:11">
      <c r="A31" s="7">
        <f>SUBTOTAL(103,$B$4:B31)*1</f>
        <v>28</v>
      </c>
      <c r="B31" s="9" t="s">
        <v>16</v>
      </c>
      <c r="C31" s="9" t="s">
        <v>169</v>
      </c>
      <c r="D31" s="18" t="s">
        <v>421</v>
      </c>
      <c r="E31" s="9" t="s">
        <v>94</v>
      </c>
      <c r="F31" s="9" t="s">
        <v>384</v>
      </c>
      <c r="G31" s="18">
        <v>3906.565</v>
      </c>
      <c r="H31" s="18">
        <v>5285.939</v>
      </c>
      <c r="I31" s="27">
        <v>0.739048445318798</v>
      </c>
      <c r="J31" s="9" t="s">
        <v>170</v>
      </c>
      <c r="K31" s="9"/>
    </row>
    <row r="32" customHeight="true" spans="1:11">
      <c r="A32" s="7">
        <f>SUBTOTAL(103,$B$4:B32)*1</f>
        <v>29</v>
      </c>
      <c r="B32" s="9" t="s">
        <v>17</v>
      </c>
      <c r="C32" s="9" t="s">
        <v>422</v>
      </c>
      <c r="D32" s="18" t="s">
        <v>423</v>
      </c>
      <c r="E32" s="9" t="s">
        <v>124</v>
      </c>
      <c r="F32" s="9" t="s">
        <v>43</v>
      </c>
      <c r="G32" s="18">
        <v>6177.928</v>
      </c>
      <c r="H32" s="18">
        <v>8755.745</v>
      </c>
      <c r="I32" s="27">
        <v>0.705585646909543</v>
      </c>
      <c r="J32" s="9" t="s">
        <v>97</v>
      </c>
      <c r="K32" s="9" t="s">
        <v>385</v>
      </c>
    </row>
    <row r="33" customHeight="true" spans="1:11">
      <c r="A33" s="7">
        <f>SUBTOTAL(103,$B$4:B33)*1</f>
        <v>30</v>
      </c>
      <c r="B33" s="9" t="s">
        <v>17</v>
      </c>
      <c r="C33" s="9" t="s">
        <v>424</v>
      </c>
      <c r="D33" s="18" t="s">
        <v>425</v>
      </c>
      <c r="E33" s="9" t="s">
        <v>94</v>
      </c>
      <c r="F33" s="9" t="s">
        <v>44</v>
      </c>
      <c r="G33" s="18">
        <v>2985.507</v>
      </c>
      <c r="H33" s="18">
        <v>4178.621</v>
      </c>
      <c r="I33" s="27">
        <v>0.714471831735877</v>
      </c>
      <c r="J33" s="9" t="s">
        <v>97</v>
      </c>
      <c r="K33" s="9" t="s">
        <v>385</v>
      </c>
    </row>
    <row r="34" customHeight="true" spans="1:11">
      <c r="A34" s="7">
        <f>SUBTOTAL(103,$B$4:B34)*1</f>
        <v>31</v>
      </c>
      <c r="B34" s="9" t="s">
        <v>17</v>
      </c>
      <c r="C34" s="9" t="s">
        <v>424</v>
      </c>
      <c r="D34" s="18" t="s">
        <v>426</v>
      </c>
      <c r="E34" s="9" t="s">
        <v>94</v>
      </c>
      <c r="F34" s="9" t="s">
        <v>44</v>
      </c>
      <c r="G34" s="18">
        <v>2743.918</v>
      </c>
      <c r="H34" s="18">
        <v>3646.46</v>
      </c>
      <c r="I34" s="27">
        <v>0.75248816660542</v>
      </c>
      <c r="J34" s="9" t="s">
        <v>97</v>
      </c>
      <c r="K34" s="9" t="s">
        <v>385</v>
      </c>
    </row>
    <row r="35" customHeight="true" spans="1:11">
      <c r="A35" s="7">
        <f>SUBTOTAL(103,$B$4:B35)*1</f>
        <v>32</v>
      </c>
      <c r="B35" s="9" t="s">
        <v>17</v>
      </c>
      <c r="C35" s="9" t="s">
        <v>427</v>
      </c>
      <c r="D35" s="18" t="s">
        <v>428</v>
      </c>
      <c r="E35" s="9" t="s">
        <v>124</v>
      </c>
      <c r="F35" s="9" t="s">
        <v>44</v>
      </c>
      <c r="G35" s="18">
        <v>1114.521</v>
      </c>
      <c r="H35" s="18">
        <v>1529.702</v>
      </c>
      <c r="I35" s="27">
        <v>0.728587005835123</v>
      </c>
      <c r="J35" s="9" t="s">
        <v>109</v>
      </c>
      <c r="K35" s="9"/>
    </row>
    <row r="36" customHeight="true" spans="1:11">
      <c r="A36" s="7">
        <f>SUBTOTAL(103,$B$4:B36)*1</f>
        <v>33</v>
      </c>
      <c r="B36" s="9" t="s">
        <v>17</v>
      </c>
      <c r="C36" s="9" t="s">
        <v>429</v>
      </c>
      <c r="D36" s="18" t="s">
        <v>430</v>
      </c>
      <c r="E36" s="9" t="s">
        <v>94</v>
      </c>
      <c r="F36" s="9" t="s">
        <v>44</v>
      </c>
      <c r="G36" s="18">
        <v>201.041</v>
      </c>
      <c r="H36" s="18">
        <v>262.755</v>
      </c>
      <c r="I36" s="27">
        <v>0.76512720975814</v>
      </c>
      <c r="J36" s="9" t="s">
        <v>109</v>
      </c>
      <c r="K36" s="9"/>
    </row>
    <row r="37" customHeight="true" spans="1:11">
      <c r="A37" s="7">
        <f>SUBTOTAL(103,$B$4:B37)*1</f>
        <v>34</v>
      </c>
      <c r="B37" s="9" t="s">
        <v>17</v>
      </c>
      <c r="C37" s="9" t="s">
        <v>431</v>
      </c>
      <c r="D37" s="18" t="s">
        <v>432</v>
      </c>
      <c r="E37" s="9" t="s">
        <v>94</v>
      </c>
      <c r="F37" s="9" t="s">
        <v>384</v>
      </c>
      <c r="G37" s="18">
        <v>6.025</v>
      </c>
      <c r="H37" s="18">
        <v>2673.391</v>
      </c>
      <c r="I37" s="27">
        <v>0.00225369203382521</v>
      </c>
      <c r="J37" s="9" t="s">
        <v>182</v>
      </c>
      <c r="K37" s="9"/>
    </row>
    <row r="38" customHeight="true" spans="1:11">
      <c r="A38" s="7">
        <f>SUBTOTAL(103,$B$4:B38)*1</f>
        <v>35</v>
      </c>
      <c r="B38" s="9" t="s">
        <v>17</v>
      </c>
      <c r="C38" s="9" t="s">
        <v>433</v>
      </c>
      <c r="D38" s="18" t="s">
        <v>434</v>
      </c>
      <c r="E38" s="9" t="s">
        <v>94</v>
      </c>
      <c r="F38" s="9" t="s">
        <v>384</v>
      </c>
      <c r="G38" s="18">
        <v>11834.788</v>
      </c>
      <c r="H38" s="18">
        <v>15167.497</v>
      </c>
      <c r="I38" s="27">
        <v>0.780272974505945</v>
      </c>
      <c r="J38" s="9" t="s">
        <v>178</v>
      </c>
      <c r="K38" s="9"/>
    </row>
    <row r="39" customHeight="true" spans="1:11">
      <c r="A39" s="7">
        <f>SUBTOTAL(103,$B$4:B39)*1</f>
        <v>36</v>
      </c>
      <c r="B39" s="9" t="s">
        <v>19</v>
      </c>
      <c r="C39" s="9" t="s">
        <v>435</v>
      </c>
      <c r="D39" s="18" t="s">
        <v>436</v>
      </c>
      <c r="E39" s="9" t="s">
        <v>94</v>
      </c>
      <c r="F39" s="9" t="s">
        <v>44</v>
      </c>
      <c r="G39" s="18">
        <v>4245.126</v>
      </c>
      <c r="H39" s="18">
        <v>5407.711</v>
      </c>
      <c r="I39" s="27">
        <v>0.785013474277749</v>
      </c>
      <c r="J39" s="9" t="s">
        <v>97</v>
      </c>
      <c r="K39" s="9"/>
    </row>
    <row r="40" customHeight="true" spans="1:11">
      <c r="A40" s="7">
        <f>SUBTOTAL(103,$B$4:B40)*1</f>
        <v>37</v>
      </c>
      <c r="B40" s="9" t="s">
        <v>19</v>
      </c>
      <c r="C40" s="9" t="s">
        <v>437</v>
      </c>
      <c r="D40" s="18" t="s">
        <v>438</v>
      </c>
      <c r="E40" s="9" t="s">
        <v>124</v>
      </c>
      <c r="F40" s="9" t="s">
        <v>43</v>
      </c>
      <c r="G40" s="18">
        <v>8.265</v>
      </c>
      <c r="H40" s="18">
        <v>586.707</v>
      </c>
      <c r="I40" s="27">
        <v>0.0140870996937142</v>
      </c>
      <c r="J40" s="9" t="s">
        <v>109</v>
      </c>
      <c r="K40" s="9" t="s">
        <v>385</v>
      </c>
    </row>
    <row r="41" customHeight="true" spans="1:11">
      <c r="A41" s="7">
        <f>SUBTOTAL(103,$B$4:B41)*1</f>
        <v>38</v>
      </c>
      <c r="B41" s="9" t="s">
        <v>20</v>
      </c>
      <c r="C41" s="9" t="s">
        <v>439</v>
      </c>
      <c r="D41" s="18" t="s">
        <v>440</v>
      </c>
      <c r="E41" s="9" t="s">
        <v>94</v>
      </c>
      <c r="F41" s="9" t="s">
        <v>44</v>
      </c>
      <c r="G41" s="18">
        <v>1097.721</v>
      </c>
      <c r="H41" s="18">
        <v>2207.796</v>
      </c>
      <c r="I41" s="27">
        <v>0.497202187158596</v>
      </c>
      <c r="J41" s="9" t="s">
        <v>208</v>
      </c>
      <c r="K41" s="9"/>
    </row>
    <row r="42" customHeight="true" spans="1:11">
      <c r="A42" s="7">
        <f>SUBTOTAL(103,$B$4:B42)*1</f>
        <v>39</v>
      </c>
      <c r="B42" s="9" t="s">
        <v>20</v>
      </c>
      <c r="C42" s="9" t="s">
        <v>439</v>
      </c>
      <c r="D42" s="18" t="s">
        <v>441</v>
      </c>
      <c r="E42" s="9" t="s">
        <v>94</v>
      </c>
      <c r="F42" s="9" t="s">
        <v>44</v>
      </c>
      <c r="G42" s="18">
        <v>1250.662</v>
      </c>
      <c r="H42" s="18">
        <v>2360.326</v>
      </c>
      <c r="I42" s="27">
        <v>0.529868331747394</v>
      </c>
      <c r="J42" s="9" t="s">
        <v>208</v>
      </c>
      <c r="K42" s="9"/>
    </row>
    <row r="43" customHeight="true" spans="1:11">
      <c r="A43" s="7">
        <f>SUBTOTAL(103,$B$4:B43)*1</f>
        <v>40</v>
      </c>
      <c r="B43" s="9" t="s">
        <v>20</v>
      </c>
      <c r="C43" s="9" t="s">
        <v>439</v>
      </c>
      <c r="D43" s="18" t="s">
        <v>442</v>
      </c>
      <c r="E43" s="9" t="s">
        <v>94</v>
      </c>
      <c r="F43" s="9" t="s">
        <v>44</v>
      </c>
      <c r="G43" s="18">
        <v>1199.115</v>
      </c>
      <c r="H43" s="18">
        <v>2309.246</v>
      </c>
      <c r="I43" s="27">
        <v>0.519266894908554</v>
      </c>
      <c r="J43" s="9" t="s">
        <v>208</v>
      </c>
      <c r="K43" s="9"/>
    </row>
    <row r="44" customHeight="true" spans="1:11">
      <c r="A44" s="7">
        <f>SUBTOTAL(103,$B$4:B44)*1</f>
        <v>41</v>
      </c>
      <c r="B44" s="9" t="s">
        <v>20</v>
      </c>
      <c r="C44" s="9" t="s">
        <v>439</v>
      </c>
      <c r="D44" s="18" t="s">
        <v>443</v>
      </c>
      <c r="E44" s="9" t="s">
        <v>94</v>
      </c>
      <c r="F44" s="9" t="s">
        <v>44</v>
      </c>
      <c r="G44" s="18">
        <v>1091.265</v>
      </c>
      <c r="H44" s="18">
        <v>2201.006</v>
      </c>
      <c r="I44" s="27">
        <v>0.49580282834304</v>
      </c>
      <c r="J44" s="9" t="s">
        <v>208</v>
      </c>
      <c r="K44" s="9"/>
    </row>
    <row r="45" customHeight="true" spans="1:11">
      <c r="A45" s="7">
        <f>SUBTOTAL(103,$B$4:B45)*1</f>
        <v>42</v>
      </c>
      <c r="B45" s="9" t="s">
        <v>20</v>
      </c>
      <c r="C45" s="9" t="s">
        <v>444</v>
      </c>
      <c r="D45" s="18" t="s">
        <v>445</v>
      </c>
      <c r="E45" s="9" t="s">
        <v>94</v>
      </c>
      <c r="F45" s="9" t="s">
        <v>44</v>
      </c>
      <c r="G45" s="18">
        <v>3263.234</v>
      </c>
      <c r="H45" s="18">
        <v>4367.983</v>
      </c>
      <c r="I45" s="27">
        <v>0.747080288545079</v>
      </c>
      <c r="J45" s="9" t="s">
        <v>109</v>
      </c>
      <c r="K45" s="9"/>
    </row>
    <row r="46" customHeight="true" spans="1:11">
      <c r="A46" s="7">
        <f>SUBTOTAL(103,$B$4:B46)*1</f>
        <v>43</v>
      </c>
      <c r="B46" s="9" t="s">
        <v>20</v>
      </c>
      <c r="C46" s="9" t="s">
        <v>446</v>
      </c>
      <c r="D46" s="18" t="s">
        <v>447</v>
      </c>
      <c r="E46" s="9" t="s">
        <v>94</v>
      </c>
      <c r="F46" s="9" t="s">
        <v>44</v>
      </c>
      <c r="G46" s="18">
        <v>470.015</v>
      </c>
      <c r="H46" s="18">
        <v>599.196</v>
      </c>
      <c r="I46" s="27">
        <v>0.784409441985594</v>
      </c>
      <c r="J46" s="9" t="s">
        <v>208</v>
      </c>
      <c r="K46" s="9"/>
    </row>
    <row r="47" customHeight="true" spans="1:11">
      <c r="A47" s="7">
        <f>SUBTOTAL(103,$B$4:B47)*1</f>
        <v>44</v>
      </c>
      <c r="B47" s="9" t="s">
        <v>21</v>
      </c>
      <c r="C47" s="9" t="s">
        <v>448</v>
      </c>
      <c r="D47" s="18" t="s">
        <v>449</v>
      </c>
      <c r="E47" s="9" t="s">
        <v>124</v>
      </c>
      <c r="F47" s="9" t="s">
        <v>44</v>
      </c>
      <c r="G47" s="18">
        <v>467.24</v>
      </c>
      <c r="H47" s="18">
        <v>607.086</v>
      </c>
      <c r="I47" s="27">
        <v>0.769643839587801</v>
      </c>
      <c r="J47" s="9" t="s">
        <v>230</v>
      </c>
      <c r="K47" s="9"/>
    </row>
    <row r="48" customHeight="true" spans="1:11">
      <c r="A48" s="7">
        <f>SUBTOTAL(103,$B$4:B48)*1</f>
        <v>45</v>
      </c>
      <c r="B48" s="9" t="s">
        <v>21</v>
      </c>
      <c r="C48" s="9" t="s">
        <v>450</v>
      </c>
      <c r="D48" s="18" t="s">
        <v>451</v>
      </c>
      <c r="E48" s="9" t="s">
        <v>124</v>
      </c>
      <c r="F48" s="9" t="s">
        <v>384</v>
      </c>
      <c r="G48" s="18">
        <v>245.617</v>
      </c>
      <c r="H48" s="18">
        <v>312.245</v>
      </c>
      <c r="I48" s="27">
        <v>0.786616278883569</v>
      </c>
      <c r="J48" s="9" t="s">
        <v>349</v>
      </c>
      <c r="K48" s="9"/>
    </row>
    <row r="49" customHeight="true" spans="1:11">
      <c r="A49" s="7">
        <f>SUBTOTAL(103,$B$4:B49)*1</f>
        <v>46</v>
      </c>
      <c r="B49" s="9" t="s">
        <v>21</v>
      </c>
      <c r="C49" s="9" t="s">
        <v>452</v>
      </c>
      <c r="D49" s="18" t="s">
        <v>453</v>
      </c>
      <c r="E49" s="9" t="s">
        <v>94</v>
      </c>
      <c r="F49" s="9" t="s">
        <v>384</v>
      </c>
      <c r="G49" s="18">
        <v>925.174</v>
      </c>
      <c r="H49" s="18">
        <v>1169.921</v>
      </c>
      <c r="I49" s="27">
        <v>0.790800404471755</v>
      </c>
      <c r="J49" s="9" t="s">
        <v>362</v>
      </c>
      <c r="K49" s="9"/>
    </row>
    <row r="50" customHeight="true" spans="1:11">
      <c r="A50" s="7">
        <f>SUBTOTAL(103,$B$4:B50)*1</f>
        <v>47</v>
      </c>
      <c r="B50" s="9" t="s">
        <v>21</v>
      </c>
      <c r="C50" s="9" t="s">
        <v>454</v>
      </c>
      <c r="D50" s="18" t="s">
        <v>455</v>
      </c>
      <c r="E50" s="9" t="s">
        <v>94</v>
      </c>
      <c r="F50" s="9" t="s">
        <v>384</v>
      </c>
      <c r="G50" s="18">
        <v>879.429</v>
      </c>
      <c r="H50" s="18">
        <v>1455.72</v>
      </c>
      <c r="I50" s="27">
        <v>0.604119610914187</v>
      </c>
      <c r="J50" s="9" t="s">
        <v>109</v>
      </c>
      <c r="K50" s="9" t="s">
        <v>385</v>
      </c>
    </row>
    <row r="51" customHeight="true" spans="1:11">
      <c r="A51" s="7">
        <f>SUBTOTAL(103,$B$4:B51)*1</f>
        <v>48</v>
      </c>
      <c r="B51" s="9" t="s">
        <v>21</v>
      </c>
      <c r="C51" s="9" t="s">
        <v>456</v>
      </c>
      <c r="D51" s="18" t="s">
        <v>457</v>
      </c>
      <c r="E51" s="9" t="s">
        <v>124</v>
      </c>
      <c r="F51" s="9" t="s">
        <v>43</v>
      </c>
      <c r="G51" s="18">
        <v>8055.441</v>
      </c>
      <c r="H51" s="18">
        <v>10610.511</v>
      </c>
      <c r="I51" s="27">
        <v>0.759194444075314</v>
      </c>
      <c r="J51" s="9" t="s">
        <v>97</v>
      </c>
      <c r="K51" s="9"/>
    </row>
    <row r="52" customHeight="true" spans="1:11">
      <c r="A52" s="7">
        <f>SUBTOTAL(103,$B$4:B52)*1</f>
        <v>49</v>
      </c>
      <c r="B52" s="9" t="s">
        <v>21</v>
      </c>
      <c r="C52" s="9" t="s">
        <v>458</v>
      </c>
      <c r="D52" s="18" t="s">
        <v>459</v>
      </c>
      <c r="E52" s="9" t="s">
        <v>94</v>
      </c>
      <c r="F52" s="9" t="s">
        <v>43</v>
      </c>
      <c r="G52" s="18">
        <v>273.432</v>
      </c>
      <c r="H52" s="18">
        <v>369.533</v>
      </c>
      <c r="I52" s="27">
        <v>0.739939328828549</v>
      </c>
      <c r="J52" s="9" t="s">
        <v>109</v>
      </c>
      <c r="K52" s="9"/>
    </row>
    <row r="53" customHeight="true" spans="1:11">
      <c r="A53" s="7">
        <f>SUBTOTAL(103,$B$4:B53)*1</f>
        <v>50</v>
      </c>
      <c r="B53" s="9" t="s">
        <v>22</v>
      </c>
      <c r="C53" s="9" t="s">
        <v>460</v>
      </c>
      <c r="D53" s="18" t="s">
        <v>461</v>
      </c>
      <c r="E53" s="9" t="s">
        <v>94</v>
      </c>
      <c r="F53" s="9" t="s">
        <v>43</v>
      </c>
      <c r="G53" s="18">
        <v>2855.583</v>
      </c>
      <c r="H53" s="18">
        <v>4347.707</v>
      </c>
      <c r="I53" s="27">
        <v>0.656802079808966</v>
      </c>
      <c r="J53" s="9" t="s">
        <v>462</v>
      </c>
      <c r="K53" s="9"/>
    </row>
    <row r="54" customHeight="true" spans="1:11">
      <c r="A54" s="7">
        <f>SUBTOTAL(103,$B$4:B54)*1</f>
        <v>51</v>
      </c>
      <c r="B54" s="9" t="s">
        <v>22</v>
      </c>
      <c r="C54" s="9" t="s">
        <v>460</v>
      </c>
      <c r="D54" s="18" t="s">
        <v>463</v>
      </c>
      <c r="E54" s="9" t="s">
        <v>94</v>
      </c>
      <c r="F54" s="9" t="s">
        <v>43</v>
      </c>
      <c r="G54" s="18">
        <v>1499.019</v>
      </c>
      <c r="H54" s="18">
        <v>2387.118</v>
      </c>
      <c r="I54" s="27">
        <v>0.627961835150169</v>
      </c>
      <c r="J54" s="9" t="s">
        <v>462</v>
      </c>
      <c r="K54" s="9"/>
    </row>
    <row r="55" customHeight="true" spans="1:11">
      <c r="A55" s="7">
        <f>SUBTOTAL(103,$B$4:B55)*1</f>
        <v>52</v>
      </c>
      <c r="B55" s="9" t="s">
        <v>22</v>
      </c>
      <c r="C55" s="9" t="s">
        <v>464</v>
      </c>
      <c r="D55" s="18" t="s">
        <v>465</v>
      </c>
      <c r="E55" s="9" t="s">
        <v>94</v>
      </c>
      <c r="F55" s="9" t="s">
        <v>44</v>
      </c>
      <c r="G55" s="18">
        <v>2752.941</v>
      </c>
      <c r="H55" s="18">
        <v>3572.676</v>
      </c>
      <c r="I55" s="27">
        <v>0.770554340779852</v>
      </c>
      <c r="J55" s="9" t="s">
        <v>462</v>
      </c>
      <c r="K55" s="9"/>
    </row>
    <row r="56" customHeight="true" spans="1:11">
      <c r="A56" s="7">
        <f>SUBTOTAL(103,$B$4:B56)*1</f>
        <v>53</v>
      </c>
      <c r="B56" s="9" t="s">
        <v>22</v>
      </c>
      <c r="C56" s="9" t="s">
        <v>466</v>
      </c>
      <c r="D56" s="18" t="s">
        <v>467</v>
      </c>
      <c r="E56" s="9" t="s">
        <v>94</v>
      </c>
      <c r="F56" s="9" t="s">
        <v>384</v>
      </c>
      <c r="G56" s="18">
        <v>1274.282</v>
      </c>
      <c r="H56" s="18">
        <v>2268.765</v>
      </c>
      <c r="I56" s="27">
        <v>0.561663283768923</v>
      </c>
      <c r="J56" s="9" t="s">
        <v>468</v>
      </c>
      <c r="K56" s="9"/>
    </row>
    <row r="57" customHeight="true" spans="1:11">
      <c r="A57" s="7">
        <f>SUBTOTAL(103,$B$4:B57)*1</f>
        <v>54</v>
      </c>
      <c r="B57" s="9" t="s">
        <v>23</v>
      </c>
      <c r="C57" s="9" t="s">
        <v>469</v>
      </c>
      <c r="D57" s="18" t="s">
        <v>470</v>
      </c>
      <c r="E57" s="9" t="s">
        <v>124</v>
      </c>
      <c r="F57" s="9" t="s">
        <v>43</v>
      </c>
      <c r="G57" s="18">
        <v>7582.449</v>
      </c>
      <c r="H57" s="18">
        <v>10035.818</v>
      </c>
      <c r="I57" s="27">
        <v>0.755538711443352</v>
      </c>
      <c r="J57" s="9" t="s">
        <v>109</v>
      </c>
      <c r="K57" s="9"/>
    </row>
    <row r="58" customHeight="true" spans="1:11">
      <c r="A58" s="7">
        <f>SUBTOTAL(103,$B$4:B58)*1</f>
        <v>55</v>
      </c>
      <c r="B58" s="9" t="s">
        <v>23</v>
      </c>
      <c r="C58" s="9" t="s">
        <v>242</v>
      </c>
      <c r="D58" s="18" t="s">
        <v>471</v>
      </c>
      <c r="E58" s="9" t="s">
        <v>94</v>
      </c>
      <c r="F58" s="9" t="s">
        <v>384</v>
      </c>
      <c r="G58" s="18">
        <v>2487.035</v>
      </c>
      <c r="H58" s="18">
        <v>3327.436</v>
      </c>
      <c r="I58" s="27">
        <v>0.74743285821275</v>
      </c>
      <c r="J58" s="9" t="s">
        <v>208</v>
      </c>
      <c r="K58" s="9"/>
    </row>
    <row r="59" customHeight="true" spans="1:11">
      <c r="A59" s="7">
        <f>SUBTOTAL(103,$B$4:B59)*1</f>
        <v>56</v>
      </c>
      <c r="B59" s="9" t="s">
        <v>23</v>
      </c>
      <c r="C59" s="9" t="s">
        <v>242</v>
      </c>
      <c r="D59" s="18" t="s">
        <v>472</v>
      </c>
      <c r="E59" s="9" t="s">
        <v>94</v>
      </c>
      <c r="F59" s="9" t="s">
        <v>384</v>
      </c>
      <c r="G59" s="18">
        <v>497.499</v>
      </c>
      <c r="H59" s="18">
        <v>707.819</v>
      </c>
      <c r="I59" s="27">
        <v>0.702861889833418</v>
      </c>
      <c r="J59" s="9" t="s">
        <v>208</v>
      </c>
      <c r="K59" s="9" t="s">
        <v>385</v>
      </c>
    </row>
    <row r="60" customHeight="true" spans="1:11">
      <c r="A60" s="7">
        <f>SUBTOTAL(103,$B$4:B60)*1</f>
        <v>57</v>
      </c>
      <c r="B60" s="9" t="s">
        <v>23</v>
      </c>
      <c r="C60" s="9" t="s">
        <v>242</v>
      </c>
      <c r="D60" s="18" t="s">
        <v>473</v>
      </c>
      <c r="E60" s="9" t="s">
        <v>94</v>
      </c>
      <c r="F60" s="9" t="s">
        <v>384</v>
      </c>
      <c r="G60" s="18">
        <v>238.179</v>
      </c>
      <c r="H60" s="18">
        <v>4449.007</v>
      </c>
      <c r="I60" s="27">
        <v>0.0535353169819692</v>
      </c>
      <c r="J60" s="9" t="s">
        <v>208</v>
      </c>
      <c r="K60" s="9"/>
    </row>
    <row r="61" customHeight="true" spans="1:11">
      <c r="A61" s="7">
        <f>SUBTOTAL(103,$B$4:B61)*1</f>
        <v>58</v>
      </c>
      <c r="B61" s="9" t="s">
        <v>23</v>
      </c>
      <c r="C61" s="9" t="s">
        <v>242</v>
      </c>
      <c r="D61" s="18" t="s">
        <v>474</v>
      </c>
      <c r="E61" s="9" t="s">
        <v>94</v>
      </c>
      <c r="F61" s="9" t="s">
        <v>384</v>
      </c>
      <c r="G61" s="18">
        <v>1.069</v>
      </c>
      <c r="H61" s="18">
        <v>1055.819</v>
      </c>
      <c r="I61" s="27">
        <v>0.00101248414737753</v>
      </c>
      <c r="J61" s="9" t="s">
        <v>208</v>
      </c>
      <c r="K61" s="9"/>
    </row>
    <row r="62" customHeight="true" spans="1:11">
      <c r="A62" s="7">
        <f>SUBTOTAL(103,$B$4:B62)*1</f>
        <v>59</v>
      </c>
      <c r="B62" s="9" t="s">
        <v>23</v>
      </c>
      <c r="C62" s="9" t="s">
        <v>242</v>
      </c>
      <c r="D62" s="18" t="s">
        <v>475</v>
      </c>
      <c r="E62" s="9" t="s">
        <v>124</v>
      </c>
      <c r="F62" s="9" t="s">
        <v>384</v>
      </c>
      <c r="G62" s="18">
        <v>831.923</v>
      </c>
      <c r="H62" s="18">
        <v>1365.225</v>
      </c>
      <c r="I62" s="27">
        <v>0.609366954165064</v>
      </c>
      <c r="J62" s="9" t="s">
        <v>208</v>
      </c>
      <c r="K62" s="9"/>
    </row>
    <row r="63" customHeight="true" spans="1:11">
      <c r="A63" s="7">
        <f>SUBTOTAL(103,$B$4:B63)*1</f>
        <v>60</v>
      </c>
      <c r="B63" s="9" t="s">
        <v>23</v>
      </c>
      <c r="C63" s="9" t="s">
        <v>242</v>
      </c>
      <c r="D63" s="18" t="s">
        <v>476</v>
      </c>
      <c r="E63" s="9" t="s">
        <v>94</v>
      </c>
      <c r="F63" s="9" t="s">
        <v>384</v>
      </c>
      <c r="G63" s="18">
        <v>34.721</v>
      </c>
      <c r="H63" s="18">
        <v>2413.023</v>
      </c>
      <c r="I63" s="27">
        <v>0.0143890049949793</v>
      </c>
      <c r="J63" s="9" t="s">
        <v>208</v>
      </c>
      <c r="K63" s="9"/>
    </row>
    <row r="64" customHeight="true" spans="1:11">
      <c r="A64" s="7">
        <f>SUBTOTAL(103,$B$4:B64)*1</f>
        <v>61</v>
      </c>
      <c r="B64" s="9" t="s">
        <v>24</v>
      </c>
      <c r="C64" s="9" t="s">
        <v>477</v>
      </c>
      <c r="D64" s="18" t="s">
        <v>478</v>
      </c>
      <c r="E64" s="9" t="s">
        <v>124</v>
      </c>
      <c r="F64" s="9" t="s">
        <v>43</v>
      </c>
      <c r="G64" s="18">
        <v>59.963</v>
      </c>
      <c r="H64" s="18">
        <v>409.356</v>
      </c>
      <c r="I64" s="27">
        <v>0.146481302338307</v>
      </c>
      <c r="J64" s="9" t="s">
        <v>230</v>
      </c>
      <c r="K64" s="9"/>
    </row>
    <row r="65" customHeight="true" spans="1:11">
      <c r="A65" s="7">
        <f>SUBTOTAL(103,$B$4:B65)*1</f>
        <v>62</v>
      </c>
      <c r="B65" s="9" t="s">
        <v>24</v>
      </c>
      <c r="C65" s="9" t="s">
        <v>479</v>
      </c>
      <c r="D65" s="18" t="s">
        <v>480</v>
      </c>
      <c r="E65" s="9" t="s">
        <v>124</v>
      </c>
      <c r="F65" s="9" t="s">
        <v>384</v>
      </c>
      <c r="G65" s="18">
        <v>1645.395</v>
      </c>
      <c r="H65" s="18">
        <v>2319.425</v>
      </c>
      <c r="I65" s="27">
        <v>0.709397803334878</v>
      </c>
      <c r="J65" s="9" t="s">
        <v>255</v>
      </c>
      <c r="K65" s="9"/>
    </row>
    <row r="66" customHeight="true" spans="1:11">
      <c r="A66" s="7">
        <f>SUBTOTAL(103,$B$4:B66)*1</f>
        <v>63</v>
      </c>
      <c r="B66" s="9" t="s">
        <v>24</v>
      </c>
      <c r="C66" s="9" t="s">
        <v>481</v>
      </c>
      <c r="D66" s="18" t="s">
        <v>482</v>
      </c>
      <c r="E66" s="9" t="s">
        <v>94</v>
      </c>
      <c r="F66" s="9" t="s">
        <v>43</v>
      </c>
      <c r="G66" s="18">
        <v>2179.813</v>
      </c>
      <c r="H66" s="18">
        <v>2735.905</v>
      </c>
      <c r="I66" s="27">
        <v>0.79674294246328</v>
      </c>
      <c r="J66" s="9" t="s">
        <v>255</v>
      </c>
      <c r="K66" s="9"/>
    </row>
    <row r="67" customHeight="true" spans="1:11">
      <c r="A67" s="7">
        <f>SUBTOTAL(103,$B$4:B67)*1</f>
        <v>64</v>
      </c>
      <c r="B67" s="9" t="s">
        <v>25</v>
      </c>
      <c r="C67" s="9" t="s">
        <v>265</v>
      </c>
      <c r="D67" s="18" t="s">
        <v>483</v>
      </c>
      <c r="E67" s="9" t="s">
        <v>94</v>
      </c>
      <c r="F67" s="9" t="s">
        <v>44</v>
      </c>
      <c r="G67" s="18">
        <v>440.997</v>
      </c>
      <c r="H67" s="18">
        <v>1311.941</v>
      </c>
      <c r="I67" s="27">
        <v>0.336140878286447</v>
      </c>
      <c r="J67" s="9" t="s">
        <v>230</v>
      </c>
      <c r="K67" s="9"/>
    </row>
    <row r="68" customHeight="true" spans="1:11">
      <c r="A68" s="7">
        <f>SUBTOTAL(103,$B$4:B68)*1</f>
        <v>65</v>
      </c>
      <c r="B68" s="9" t="s">
        <v>25</v>
      </c>
      <c r="C68" s="9" t="s">
        <v>484</v>
      </c>
      <c r="D68" s="18" t="s">
        <v>485</v>
      </c>
      <c r="E68" s="9" t="s">
        <v>94</v>
      </c>
      <c r="F68" s="9" t="s">
        <v>384</v>
      </c>
      <c r="G68" s="18">
        <v>824.987</v>
      </c>
      <c r="H68" s="18">
        <v>1591.778</v>
      </c>
      <c r="I68" s="27">
        <v>0.518280187312552</v>
      </c>
      <c r="J68" s="9" t="s">
        <v>269</v>
      </c>
      <c r="K68" s="9" t="s">
        <v>385</v>
      </c>
    </row>
    <row r="69" customHeight="true" spans="1:11">
      <c r="A69" s="7">
        <f>SUBTOTAL(103,$B$4:B69)*1</f>
        <v>66</v>
      </c>
      <c r="B69" s="9" t="s">
        <v>26</v>
      </c>
      <c r="C69" s="9" t="s">
        <v>283</v>
      </c>
      <c r="D69" s="18" t="s">
        <v>486</v>
      </c>
      <c r="E69" s="9" t="s">
        <v>94</v>
      </c>
      <c r="F69" s="9" t="s">
        <v>384</v>
      </c>
      <c r="G69" s="18">
        <v>7324.702</v>
      </c>
      <c r="H69" s="18">
        <v>10905.936</v>
      </c>
      <c r="I69" s="27">
        <v>0.671625250689166</v>
      </c>
      <c r="J69" s="9" t="s">
        <v>97</v>
      </c>
      <c r="K69" s="9" t="s">
        <v>385</v>
      </c>
    </row>
    <row r="70" customHeight="true" spans="1:11">
      <c r="A70" s="7">
        <f>SUBTOTAL(103,$B$4:B70)*1</f>
        <v>67</v>
      </c>
      <c r="B70" s="9" t="s">
        <v>26</v>
      </c>
      <c r="C70" s="9" t="s">
        <v>487</v>
      </c>
      <c r="D70" s="18" t="s">
        <v>488</v>
      </c>
      <c r="E70" s="9" t="s">
        <v>124</v>
      </c>
      <c r="F70" s="9" t="s">
        <v>43</v>
      </c>
      <c r="G70" s="18">
        <v>1386.817</v>
      </c>
      <c r="H70" s="18">
        <v>1819.331</v>
      </c>
      <c r="I70" s="27">
        <v>0.762267558789467</v>
      </c>
      <c r="J70" s="9" t="s">
        <v>109</v>
      </c>
      <c r="K70" s="9"/>
    </row>
    <row r="71" customHeight="true" spans="1:11">
      <c r="A71" s="7">
        <f>SUBTOTAL(103,$B$4:B71)*1</f>
        <v>68</v>
      </c>
      <c r="B71" s="9" t="s">
        <v>27</v>
      </c>
      <c r="C71" s="9" t="s">
        <v>489</v>
      </c>
      <c r="D71" s="18" t="s">
        <v>490</v>
      </c>
      <c r="E71" s="9" t="s">
        <v>94</v>
      </c>
      <c r="F71" s="9" t="s">
        <v>43</v>
      </c>
      <c r="G71" s="18">
        <v>5453.299</v>
      </c>
      <c r="H71" s="18">
        <v>7245.116</v>
      </c>
      <c r="I71" s="27">
        <v>0.752686223381378</v>
      </c>
      <c r="J71" s="9" t="s">
        <v>97</v>
      </c>
      <c r="K71" s="9"/>
    </row>
    <row r="72" customHeight="true" spans="1:11">
      <c r="A72" s="7">
        <f>SUBTOTAL(103,$B$4:B72)*1</f>
        <v>69</v>
      </c>
      <c r="B72" s="9" t="s">
        <v>27</v>
      </c>
      <c r="C72" s="9" t="s">
        <v>491</v>
      </c>
      <c r="D72" s="18" t="s">
        <v>492</v>
      </c>
      <c r="E72" s="9" t="s">
        <v>124</v>
      </c>
      <c r="F72" s="9" t="s">
        <v>43</v>
      </c>
      <c r="G72" s="18">
        <v>1350.682</v>
      </c>
      <c r="H72" s="18">
        <v>1779.811</v>
      </c>
      <c r="I72" s="27">
        <v>0.758890691202605</v>
      </c>
      <c r="J72" s="9" t="s">
        <v>97</v>
      </c>
      <c r="K72" s="9"/>
    </row>
    <row r="73" customHeight="true" spans="1:11">
      <c r="A73" s="7">
        <f>SUBTOTAL(103,$B$4:B73)*1</f>
        <v>70</v>
      </c>
      <c r="B73" s="9" t="s">
        <v>27</v>
      </c>
      <c r="C73" s="9" t="s">
        <v>491</v>
      </c>
      <c r="D73" s="18" t="s">
        <v>493</v>
      </c>
      <c r="E73" s="9" t="s">
        <v>157</v>
      </c>
      <c r="F73" s="9" t="s">
        <v>43</v>
      </c>
      <c r="G73" s="18">
        <v>33.32</v>
      </c>
      <c r="H73" s="18">
        <v>67.644</v>
      </c>
      <c r="I73" s="27">
        <v>0.492578794867246</v>
      </c>
      <c r="J73" s="9" t="s">
        <v>97</v>
      </c>
      <c r="K73" s="9"/>
    </row>
    <row r="74" customHeight="true" spans="1:11">
      <c r="A74" s="7">
        <f>SUBTOTAL(103,$B$4:B74)*1</f>
        <v>71</v>
      </c>
      <c r="B74" s="9" t="s">
        <v>27</v>
      </c>
      <c r="C74" s="9" t="s">
        <v>494</v>
      </c>
      <c r="D74" s="18" t="s">
        <v>495</v>
      </c>
      <c r="E74" s="9" t="s">
        <v>124</v>
      </c>
      <c r="F74" s="9" t="s">
        <v>43</v>
      </c>
      <c r="G74" s="18">
        <v>94.133</v>
      </c>
      <c r="H74" s="18">
        <v>129.529</v>
      </c>
      <c r="I74" s="27">
        <v>0.726733009596307</v>
      </c>
      <c r="J74" s="9" t="s">
        <v>178</v>
      </c>
      <c r="K74" s="9"/>
    </row>
    <row r="75" customHeight="true" spans="1:11">
      <c r="A75" s="7">
        <f>SUBTOTAL(103,$B$4:B75)*1</f>
        <v>72</v>
      </c>
      <c r="B75" s="9" t="s">
        <v>28</v>
      </c>
      <c r="C75" s="9" t="s">
        <v>496</v>
      </c>
      <c r="D75" s="18" t="s">
        <v>497</v>
      </c>
      <c r="E75" s="9" t="s">
        <v>94</v>
      </c>
      <c r="F75" s="9" t="s">
        <v>384</v>
      </c>
      <c r="G75" s="18">
        <v>700.485</v>
      </c>
      <c r="H75" s="18">
        <v>1490.949</v>
      </c>
      <c r="I75" s="27">
        <v>0.469824923588936</v>
      </c>
      <c r="J75" s="9" t="s">
        <v>498</v>
      </c>
      <c r="K75" s="9"/>
    </row>
    <row r="76" customHeight="true" spans="1:11">
      <c r="A76" s="7">
        <f>SUBTOTAL(103,$B$4:B76)*1</f>
        <v>73</v>
      </c>
      <c r="B76" s="9" t="s">
        <v>28</v>
      </c>
      <c r="C76" s="9" t="s">
        <v>499</v>
      </c>
      <c r="D76" s="18" t="s">
        <v>500</v>
      </c>
      <c r="E76" s="9" t="s">
        <v>94</v>
      </c>
      <c r="F76" s="9" t="s">
        <v>44</v>
      </c>
      <c r="G76" s="18">
        <v>1941.088</v>
      </c>
      <c r="H76" s="18">
        <v>2475.383</v>
      </c>
      <c r="I76" s="27">
        <v>0.784156633539133</v>
      </c>
      <c r="J76" s="9" t="s">
        <v>109</v>
      </c>
      <c r="K76" s="9"/>
    </row>
    <row r="77" customHeight="true" spans="1:11">
      <c r="A77" s="7">
        <f>SUBTOTAL(103,$B$4:B77)*1</f>
        <v>74</v>
      </c>
      <c r="B77" s="9" t="s">
        <v>28</v>
      </c>
      <c r="C77" s="9" t="s">
        <v>501</v>
      </c>
      <c r="D77" s="18" t="s">
        <v>502</v>
      </c>
      <c r="E77" s="9" t="s">
        <v>94</v>
      </c>
      <c r="F77" s="9" t="s">
        <v>43</v>
      </c>
      <c r="G77" s="18">
        <v>9564.783</v>
      </c>
      <c r="H77" s="18">
        <v>12210.343</v>
      </c>
      <c r="I77" s="27">
        <v>0.783334505836568</v>
      </c>
      <c r="J77" s="9" t="s">
        <v>503</v>
      </c>
      <c r="K77" s="9"/>
    </row>
    <row r="78" customHeight="true" spans="1:11">
      <c r="A78" s="7">
        <f>SUBTOTAL(103,$B$4:B78)*1</f>
        <v>75</v>
      </c>
      <c r="B78" s="9" t="s">
        <v>28</v>
      </c>
      <c r="C78" s="9" t="s">
        <v>504</v>
      </c>
      <c r="D78" s="18" t="s">
        <v>505</v>
      </c>
      <c r="E78" s="9" t="s">
        <v>94</v>
      </c>
      <c r="F78" s="9" t="s">
        <v>384</v>
      </c>
      <c r="G78" s="18">
        <v>642.082</v>
      </c>
      <c r="H78" s="18">
        <v>834.543</v>
      </c>
      <c r="I78" s="27">
        <v>0.769381565719202</v>
      </c>
      <c r="J78" s="9" t="s">
        <v>182</v>
      </c>
      <c r="K78" s="9" t="s">
        <v>385</v>
      </c>
    </row>
    <row r="79" customHeight="true" spans="1:11">
      <c r="A79" s="7">
        <f>SUBTOTAL(103,$B$4:B79)*1</f>
        <v>76</v>
      </c>
      <c r="B79" s="9" t="s">
        <v>28</v>
      </c>
      <c r="C79" s="9" t="s">
        <v>504</v>
      </c>
      <c r="D79" s="18" t="s">
        <v>506</v>
      </c>
      <c r="E79" s="9" t="s">
        <v>94</v>
      </c>
      <c r="F79" s="9" t="s">
        <v>384</v>
      </c>
      <c r="G79" s="18">
        <v>264.269</v>
      </c>
      <c r="H79" s="18">
        <v>336.188</v>
      </c>
      <c r="I79" s="27">
        <v>0.786075053244018</v>
      </c>
      <c r="J79" s="9" t="s">
        <v>182</v>
      </c>
      <c r="K79" s="9"/>
    </row>
    <row r="80" customHeight="true" spans="1:11">
      <c r="A80" s="7">
        <f>SUBTOTAL(103,$B$4:B80)*1</f>
        <v>77</v>
      </c>
      <c r="B80" s="9" t="s">
        <v>29</v>
      </c>
      <c r="C80" s="9" t="s">
        <v>507</v>
      </c>
      <c r="D80" s="18" t="s">
        <v>508</v>
      </c>
      <c r="E80" s="9" t="s">
        <v>124</v>
      </c>
      <c r="F80" s="9" t="s">
        <v>384</v>
      </c>
      <c r="G80" s="18">
        <v>1075.638</v>
      </c>
      <c r="H80" s="18">
        <v>1468.421</v>
      </c>
      <c r="I80" s="27">
        <v>0.732513359588292</v>
      </c>
      <c r="J80" s="9" t="s">
        <v>296</v>
      </c>
      <c r="K80" s="9" t="s">
        <v>385</v>
      </c>
    </row>
    <row r="81" customHeight="true" spans="1:11">
      <c r="A81" s="7">
        <f>SUBTOTAL(103,$B$4:B81)*1</f>
        <v>78</v>
      </c>
      <c r="B81" s="9" t="s">
        <v>29</v>
      </c>
      <c r="C81" s="9" t="s">
        <v>509</v>
      </c>
      <c r="D81" s="18" t="s">
        <v>510</v>
      </c>
      <c r="E81" s="9" t="s">
        <v>94</v>
      </c>
      <c r="F81" s="9" t="s">
        <v>384</v>
      </c>
      <c r="G81" s="18">
        <v>220.32</v>
      </c>
      <c r="H81" s="18">
        <v>395.166</v>
      </c>
      <c r="I81" s="27">
        <v>0.557537844855074</v>
      </c>
      <c r="J81" s="9" t="s">
        <v>296</v>
      </c>
      <c r="K81" s="9"/>
    </row>
    <row r="82" customHeight="true" spans="1:11">
      <c r="A82" s="7">
        <f>SUBTOTAL(103,$B$4:B82)*1</f>
        <v>79</v>
      </c>
      <c r="B82" s="9" t="s">
        <v>29</v>
      </c>
      <c r="C82" s="9" t="s">
        <v>511</v>
      </c>
      <c r="D82" s="18" t="s">
        <v>512</v>
      </c>
      <c r="E82" s="9" t="s">
        <v>124</v>
      </c>
      <c r="F82" s="9" t="s">
        <v>43</v>
      </c>
      <c r="G82" s="18">
        <v>8886.452</v>
      </c>
      <c r="H82" s="18">
        <v>12015.069</v>
      </c>
      <c r="I82" s="27">
        <v>0.739608902786992</v>
      </c>
      <c r="J82" s="9" t="s">
        <v>513</v>
      </c>
      <c r="K82" s="9"/>
    </row>
    <row r="83" customHeight="true" spans="1:11">
      <c r="A83" s="7">
        <f>SUBTOTAL(103,$B$4:B83)*1</f>
        <v>80</v>
      </c>
      <c r="B83" s="9" t="s">
        <v>29</v>
      </c>
      <c r="C83" s="9" t="s">
        <v>514</v>
      </c>
      <c r="D83" s="18" t="s">
        <v>515</v>
      </c>
      <c r="E83" s="9" t="s">
        <v>94</v>
      </c>
      <c r="F83" s="9" t="s">
        <v>44</v>
      </c>
      <c r="G83" s="18">
        <v>3315.715</v>
      </c>
      <c r="H83" s="18">
        <v>4213.175</v>
      </c>
      <c r="I83" s="27">
        <v>0.786987248334095</v>
      </c>
      <c r="J83" s="9" t="s">
        <v>296</v>
      </c>
      <c r="K83" s="9"/>
    </row>
    <row r="84" customHeight="true" spans="1:11">
      <c r="A84" s="7">
        <f>SUBTOTAL(103,$B$4:B84)*1</f>
        <v>81</v>
      </c>
      <c r="B84" s="9" t="s">
        <v>30</v>
      </c>
      <c r="C84" s="9" t="s">
        <v>516</v>
      </c>
      <c r="D84" s="18" t="s">
        <v>517</v>
      </c>
      <c r="E84" s="9" t="s">
        <v>124</v>
      </c>
      <c r="F84" s="9" t="s">
        <v>43</v>
      </c>
      <c r="G84" s="18">
        <v>4506.88</v>
      </c>
      <c r="H84" s="18">
        <v>6830.277</v>
      </c>
      <c r="I84" s="27">
        <v>0.659838539491151</v>
      </c>
      <c r="J84" s="9" t="s">
        <v>97</v>
      </c>
      <c r="K84" s="9" t="s">
        <v>385</v>
      </c>
    </row>
    <row r="85" customHeight="true" spans="1:11">
      <c r="A85" s="7">
        <f>SUBTOTAL(103,$B$4:B85)*1</f>
        <v>82</v>
      </c>
      <c r="B85" s="9" t="s">
        <v>30</v>
      </c>
      <c r="C85" s="9" t="s">
        <v>516</v>
      </c>
      <c r="D85" s="18" t="s">
        <v>518</v>
      </c>
      <c r="E85" s="9" t="s">
        <v>124</v>
      </c>
      <c r="F85" s="9" t="s">
        <v>43</v>
      </c>
      <c r="G85" s="18">
        <v>4416.367</v>
      </c>
      <c r="H85" s="18">
        <v>6774.727</v>
      </c>
      <c r="I85" s="27">
        <v>0.651888555804536</v>
      </c>
      <c r="J85" s="9" t="s">
        <v>97</v>
      </c>
      <c r="K85" s="9" t="s">
        <v>385</v>
      </c>
    </row>
    <row r="86" customHeight="true" spans="1:11">
      <c r="A86" s="7">
        <f>SUBTOTAL(103,$B$4:B86)*1</f>
        <v>83</v>
      </c>
      <c r="B86" s="9" t="s">
        <v>30</v>
      </c>
      <c r="C86" s="9" t="s">
        <v>516</v>
      </c>
      <c r="D86" s="18" t="s">
        <v>519</v>
      </c>
      <c r="E86" s="9" t="s">
        <v>124</v>
      </c>
      <c r="F86" s="9" t="s">
        <v>43</v>
      </c>
      <c r="G86" s="18">
        <v>4544.541</v>
      </c>
      <c r="H86" s="18">
        <v>6832.595</v>
      </c>
      <c r="I86" s="27">
        <v>0.665126646610841</v>
      </c>
      <c r="J86" s="9" t="s">
        <v>97</v>
      </c>
      <c r="K86" s="9" t="s">
        <v>385</v>
      </c>
    </row>
    <row r="87" customHeight="true" spans="1:11">
      <c r="A87" s="7">
        <f>SUBTOTAL(103,$B$4:B87)*1</f>
        <v>84</v>
      </c>
      <c r="B87" s="9" t="s">
        <v>30</v>
      </c>
      <c r="C87" s="9" t="s">
        <v>516</v>
      </c>
      <c r="D87" s="18" t="s">
        <v>520</v>
      </c>
      <c r="E87" s="9" t="s">
        <v>124</v>
      </c>
      <c r="F87" s="9" t="s">
        <v>43</v>
      </c>
      <c r="G87" s="18">
        <v>7304.989</v>
      </c>
      <c r="H87" s="18">
        <v>9531.508</v>
      </c>
      <c r="I87" s="27">
        <v>0.766404329724111</v>
      </c>
      <c r="J87" s="9" t="s">
        <v>97</v>
      </c>
      <c r="K87" s="9" t="s">
        <v>385</v>
      </c>
    </row>
    <row r="88" customHeight="true" spans="1:11">
      <c r="A88" s="7">
        <f>SUBTOTAL(103,$B$4:B88)*1</f>
        <v>85</v>
      </c>
      <c r="B88" s="9" t="s">
        <v>30</v>
      </c>
      <c r="C88" s="9" t="s">
        <v>516</v>
      </c>
      <c r="D88" s="18" t="s">
        <v>521</v>
      </c>
      <c r="E88" s="9" t="s">
        <v>124</v>
      </c>
      <c r="F88" s="9" t="s">
        <v>43</v>
      </c>
      <c r="G88" s="18">
        <v>4392.903</v>
      </c>
      <c r="H88" s="18">
        <v>6652.513</v>
      </c>
      <c r="I88" s="27">
        <v>0.660337379273066</v>
      </c>
      <c r="J88" s="9" t="s">
        <v>97</v>
      </c>
      <c r="K88" s="9" t="s">
        <v>385</v>
      </c>
    </row>
    <row r="89" customHeight="true" spans="1:11">
      <c r="A89" s="7">
        <f>SUBTOTAL(103,$B$4:B89)*1</f>
        <v>86</v>
      </c>
      <c r="B89" s="9" t="s">
        <v>30</v>
      </c>
      <c r="C89" s="9" t="s">
        <v>516</v>
      </c>
      <c r="D89" s="18" t="s">
        <v>522</v>
      </c>
      <c r="E89" s="9" t="s">
        <v>124</v>
      </c>
      <c r="F89" s="9" t="s">
        <v>43</v>
      </c>
      <c r="G89" s="18">
        <v>7286.339</v>
      </c>
      <c r="H89" s="18">
        <v>9522.309</v>
      </c>
      <c r="I89" s="27">
        <v>0.765186153904478</v>
      </c>
      <c r="J89" s="9" t="s">
        <v>97</v>
      </c>
      <c r="K89" s="9" t="s">
        <v>385</v>
      </c>
    </row>
    <row r="90" customHeight="true" spans="1:11">
      <c r="A90" s="7">
        <f>SUBTOTAL(103,$B$4:B90)*1</f>
        <v>87</v>
      </c>
      <c r="B90" s="9" t="s">
        <v>30</v>
      </c>
      <c r="C90" s="9" t="s">
        <v>516</v>
      </c>
      <c r="D90" s="18" t="s">
        <v>523</v>
      </c>
      <c r="E90" s="9" t="s">
        <v>124</v>
      </c>
      <c r="F90" s="9" t="s">
        <v>43</v>
      </c>
      <c r="G90" s="18">
        <v>7530.452</v>
      </c>
      <c r="H90" s="18">
        <v>9805.249</v>
      </c>
      <c r="I90" s="27">
        <v>0.76800211804922</v>
      </c>
      <c r="J90" s="9" t="s">
        <v>97</v>
      </c>
      <c r="K90" s="9" t="s">
        <v>385</v>
      </c>
    </row>
    <row r="91" customHeight="true" spans="1:11">
      <c r="A91" s="7">
        <f>SUBTOTAL(103,$B$4:B91)*1</f>
        <v>88</v>
      </c>
      <c r="B91" s="9" t="s">
        <v>30</v>
      </c>
      <c r="C91" s="9" t="s">
        <v>516</v>
      </c>
      <c r="D91" s="18" t="s">
        <v>524</v>
      </c>
      <c r="E91" s="9" t="s">
        <v>124</v>
      </c>
      <c r="F91" s="9" t="s">
        <v>43</v>
      </c>
      <c r="G91" s="18">
        <v>7618.726</v>
      </c>
      <c r="H91" s="18">
        <v>9886.152</v>
      </c>
      <c r="I91" s="27">
        <v>0.770646253466465</v>
      </c>
      <c r="J91" s="9" t="s">
        <v>97</v>
      </c>
      <c r="K91" s="9" t="s">
        <v>385</v>
      </c>
    </row>
    <row r="92" customHeight="true" spans="1:11">
      <c r="A92" s="7">
        <f>SUBTOTAL(103,$B$4:B92)*1</f>
        <v>89</v>
      </c>
      <c r="B92" s="9" t="s">
        <v>30</v>
      </c>
      <c r="C92" s="9" t="s">
        <v>525</v>
      </c>
      <c r="D92" s="18" t="s">
        <v>526</v>
      </c>
      <c r="E92" s="9" t="s">
        <v>124</v>
      </c>
      <c r="F92" s="9" t="s">
        <v>43</v>
      </c>
      <c r="G92" s="18">
        <v>3192.402</v>
      </c>
      <c r="H92" s="18">
        <v>4024.384</v>
      </c>
      <c r="I92" s="27">
        <v>0.793264758035019</v>
      </c>
      <c r="J92" s="9" t="s">
        <v>97</v>
      </c>
      <c r="K92" s="9"/>
    </row>
    <row r="93" customHeight="true" spans="1:11">
      <c r="A93" s="7">
        <f>SUBTOTAL(103,$B$4:B93)*1</f>
        <v>90</v>
      </c>
      <c r="B93" s="9" t="s">
        <v>30</v>
      </c>
      <c r="C93" s="9" t="s">
        <v>525</v>
      </c>
      <c r="D93" s="18" t="s">
        <v>527</v>
      </c>
      <c r="E93" s="9" t="s">
        <v>124</v>
      </c>
      <c r="F93" s="9" t="s">
        <v>43</v>
      </c>
      <c r="G93" s="18">
        <v>3737.384</v>
      </c>
      <c r="H93" s="18">
        <v>4804.769</v>
      </c>
      <c r="I93" s="27">
        <v>0.777848841432335</v>
      </c>
      <c r="J93" s="9" t="s">
        <v>97</v>
      </c>
      <c r="K93" s="9"/>
    </row>
    <row r="94" customHeight="true" spans="1:11">
      <c r="A94" s="7">
        <f>SUBTOTAL(103,$B$4:B94)*1</f>
        <v>91</v>
      </c>
      <c r="B94" s="9" t="s">
        <v>30</v>
      </c>
      <c r="C94" s="9" t="s">
        <v>528</v>
      </c>
      <c r="D94" s="18" t="s">
        <v>529</v>
      </c>
      <c r="E94" s="9" t="s">
        <v>124</v>
      </c>
      <c r="F94" s="9" t="s">
        <v>43</v>
      </c>
      <c r="G94" s="18">
        <v>1484.255</v>
      </c>
      <c r="H94" s="18">
        <v>1908.138</v>
      </c>
      <c r="I94" s="27">
        <v>0.777855165611712</v>
      </c>
      <c r="J94" s="9" t="s">
        <v>97</v>
      </c>
      <c r="K94" s="9"/>
    </row>
    <row r="95" customHeight="true" spans="1:11">
      <c r="A95" s="7">
        <f>SUBTOTAL(103,$B$4:B95)*1</f>
        <v>92</v>
      </c>
      <c r="B95" s="9" t="s">
        <v>30</v>
      </c>
      <c r="C95" s="9" t="s">
        <v>528</v>
      </c>
      <c r="D95" s="18" t="s">
        <v>530</v>
      </c>
      <c r="E95" s="9" t="s">
        <v>124</v>
      </c>
      <c r="F95" s="9" t="s">
        <v>43</v>
      </c>
      <c r="G95" s="18">
        <v>6237.694</v>
      </c>
      <c r="H95" s="18">
        <v>7868.477</v>
      </c>
      <c r="I95" s="27">
        <v>0.792744771319786</v>
      </c>
      <c r="J95" s="9" t="s">
        <v>97</v>
      </c>
      <c r="K95" s="9"/>
    </row>
    <row r="96" customHeight="true" spans="1:11">
      <c r="A96" s="7">
        <f>SUBTOTAL(103,$B$4:B96)*1</f>
        <v>93</v>
      </c>
      <c r="B96" s="9" t="s">
        <v>30</v>
      </c>
      <c r="C96" s="9" t="s">
        <v>531</v>
      </c>
      <c r="D96" s="18" t="s">
        <v>532</v>
      </c>
      <c r="E96" s="9" t="s">
        <v>94</v>
      </c>
      <c r="F96" s="9" t="s">
        <v>384</v>
      </c>
      <c r="G96" s="18">
        <v>7472.634</v>
      </c>
      <c r="H96" s="18">
        <v>9834.255</v>
      </c>
      <c r="I96" s="27">
        <v>0.759857660798911</v>
      </c>
      <c r="J96" s="9" t="s">
        <v>97</v>
      </c>
      <c r="K96" s="9" t="s">
        <v>385</v>
      </c>
    </row>
    <row r="97" customHeight="true" spans="1:11">
      <c r="A97" s="7">
        <f>SUBTOTAL(103,$B$4:B97)*1</f>
        <v>94</v>
      </c>
      <c r="B97" s="9" t="s">
        <v>30</v>
      </c>
      <c r="C97" s="9" t="s">
        <v>533</v>
      </c>
      <c r="D97" s="18" t="s">
        <v>534</v>
      </c>
      <c r="E97" s="9" t="s">
        <v>94</v>
      </c>
      <c r="F97" s="9" t="s">
        <v>384</v>
      </c>
      <c r="G97" s="18">
        <v>4357.714</v>
      </c>
      <c r="H97" s="18">
        <v>5756.202</v>
      </c>
      <c r="I97" s="27">
        <v>0.757046747143342</v>
      </c>
      <c r="J97" s="9" t="s">
        <v>97</v>
      </c>
      <c r="K97" s="9"/>
    </row>
    <row r="98" customHeight="true" spans="1:11">
      <c r="A98" s="7">
        <f>SUBTOTAL(103,$B$4:B98)*1</f>
        <v>95</v>
      </c>
      <c r="B98" s="9" t="s">
        <v>30</v>
      </c>
      <c r="C98" s="9" t="s">
        <v>535</v>
      </c>
      <c r="D98" s="18" t="s">
        <v>536</v>
      </c>
      <c r="E98" s="9" t="s">
        <v>124</v>
      </c>
      <c r="F98" s="9" t="s">
        <v>43</v>
      </c>
      <c r="G98" s="18">
        <v>4579.998</v>
      </c>
      <c r="H98" s="18">
        <v>6912.392</v>
      </c>
      <c r="I98" s="27">
        <v>0.662577874634425</v>
      </c>
      <c r="J98" s="9" t="s">
        <v>97</v>
      </c>
      <c r="K98" s="9" t="s">
        <v>385</v>
      </c>
    </row>
    <row r="99" customHeight="true" spans="1:11">
      <c r="A99" s="7">
        <f>SUBTOTAL(103,$B$4:B99)*1</f>
        <v>96</v>
      </c>
      <c r="B99" s="9" t="s">
        <v>30</v>
      </c>
      <c r="C99" s="9" t="s">
        <v>535</v>
      </c>
      <c r="D99" s="18" t="s">
        <v>537</v>
      </c>
      <c r="E99" s="9" t="s">
        <v>124</v>
      </c>
      <c r="F99" s="9" t="s">
        <v>43</v>
      </c>
      <c r="G99" s="18">
        <v>4015.643</v>
      </c>
      <c r="H99" s="18">
        <v>6043.257</v>
      </c>
      <c r="I99" s="27">
        <v>0.664483241404428</v>
      </c>
      <c r="J99" s="9" t="s">
        <v>97</v>
      </c>
      <c r="K99" s="9" t="s">
        <v>385</v>
      </c>
    </row>
    <row r="100" customHeight="true" spans="1:11">
      <c r="A100" s="7">
        <f>SUBTOTAL(103,$B$4:B100)*1</f>
        <v>97</v>
      </c>
      <c r="B100" s="9" t="s">
        <v>31</v>
      </c>
      <c r="C100" s="9" t="s">
        <v>315</v>
      </c>
      <c r="D100" s="18" t="s">
        <v>538</v>
      </c>
      <c r="E100" s="9" t="s">
        <v>94</v>
      </c>
      <c r="F100" s="9" t="s">
        <v>43</v>
      </c>
      <c r="G100" s="18">
        <v>2556.479</v>
      </c>
      <c r="H100" s="18">
        <v>3195.857</v>
      </c>
      <c r="I100" s="27">
        <v>0.799935353803377</v>
      </c>
      <c r="J100" s="9" t="s">
        <v>97</v>
      </c>
      <c r="K100" s="9"/>
    </row>
    <row r="101" customHeight="true" spans="1:11">
      <c r="A101" s="7">
        <f>SUBTOTAL(103,$B$4:B101)*1</f>
        <v>98</v>
      </c>
      <c r="B101" s="9" t="s">
        <v>31</v>
      </c>
      <c r="C101" s="9" t="s">
        <v>315</v>
      </c>
      <c r="D101" s="18" t="s">
        <v>539</v>
      </c>
      <c r="E101" s="9" t="s">
        <v>124</v>
      </c>
      <c r="F101" s="9" t="s">
        <v>43</v>
      </c>
      <c r="G101" s="18">
        <v>5993.165</v>
      </c>
      <c r="H101" s="18">
        <v>9197.287</v>
      </c>
      <c r="I101" s="27">
        <v>0.651623136257464</v>
      </c>
      <c r="J101" s="9" t="s">
        <v>97</v>
      </c>
      <c r="K101" s="9" t="s">
        <v>385</v>
      </c>
    </row>
    <row r="102" customHeight="true" spans="1:11">
      <c r="A102" s="7">
        <f>SUBTOTAL(103,$B$4:B102)*1</f>
        <v>99</v>
      </c>
      <c r="B102" s="9" t="s">
        <v>31</v>
      </c>
      <c r="C102" s="9" t="s">
        <v>315</v>
      </c>
      <c r="D102" s="18" t="s">
        <v>540</v>
      </c>
      <c r="E102" s="9" t="s">
        <v>94</v>
      </c>
      <c r="F102" s="9" t="s">
        <v>43</v>
      </c>
      <c r="G102" s="18">
        <v>4239.978</v>
      </c>
      <c r="H102" s="18">
        <v>5350.079</v>
      </c>
      <c r="I102" s="27">
        <v>0.792507549888516</v>
      </c>
      <c r="J102" s="9" t="s">
        <v>97</v>
      </c>
      <c r="K102" s="9" t="s">
        <v>385</v>
      </c>
    </row>
    <row r="103" customHeight="true" spans="1:11">
      <c r="A103" s="7">
        <f>SUBTOTAL(103,$B$4:B103)*1</f>
        <v>100</v>
      </c>
      <c r="B103" s="9" t="s">
        <v>31</v>
      </c>
      <c r="C103" s="9" t="s">
        <v>315</v>
      </c>
      <c r="D103" s="18" t="s">
        <v>541</v>
      </c>
      <c r="E103" s="9" t="s">
        <v>94</v>
      </c>
      <c r="F103" s="9" t="s">
        <v>43</v>
      </c>
      <c r="G103" s="18">
        <v>2260.045</v>
      </c>
      <c r="H103" s="18">
        <v>2937.234</v>
      </c>
      <c r="I103" s="27">
        <v>0.769446697130702</v>
      </c>
      <c r="J103" s="9" t="s">
        <v>97</v>
      </c>
      <c r="K103" s="9" t="s">
        <v>385</v>
      </c>
    </row>
    <row r="104" customHeight="true" spans="1:11">
      <c r="A104" s="7">
        <f>SUBTOTAL(103,$B$4:B104)*1</f>
        <v>101</v>
      </c>
      <c r="B104" s="9" t="s">
        <v>31</v>
      </c>
      <c r="C104" s="9" t="s">
        <v>315</v>
      </c>
      <c r="D104" s="18" t="s">
        <v>542</v>
      </c>
      <c r="E104" s="9" t="s">
        <v>94</v>
      </c>
      <c r="F104" s="9" t="s">
        <v>43</v>
      </c>
      <c r="G104" s="18">
        <v>925.713</v>
      </c>
      <c r="H104" s="18">
        <v>1168.952</v>
      </c>
      <c r="I104" s="27">
        <v>0.791917033376905</v>
      </c>
      <c r="J104" s="9" t="s">
        <v>97</v>
      </c>
      <c r="K104" s="9"/>
    </row>
    <row r="105" customHeight="true" spans="1:11">
      <c r="A105" s="7">
        <f>SUBTOTAL(103,$B$4:B105)*1</f>
        <v>102</v>
      </c>
      <c r="B105" s="9" t="s">
        <v>31</v>
      </c>
      <c r="C105" s="9" t="s">
        <v>315</v>
      </c>
      <c r="D105" s="18" t="s">
        <v>543</v>
      </c>
      <c r="E105" s="9" t="s">
        <v>124</v>
      </c>
      <c r="F105" s="9" t="s">
        <v>43</v>
      </c>
      <c r="G105" s="18">
        <v>6952.454</v>
      </c>
      <c r="H105" s="18">
        <v>8793.207</v>
      </c>
      <c r="I105" s="27">
        <v>0.790661928008746</v>
      </c>
      <c r="J105" s="9" t="s">
        <v>97</v>
      </c>
      <c r="K105" s="9" t="s">
        <v>385</v>
      </c>
    </row>
    <row r="106" customHeight="true" spans="1:11">
      <c r="A106" s="7">
        <f>SUBTOTAL(103,$B$4:B106)*1</f>
        <v>103</v>
      </c>
      <c r="B106" s="9" t="s">
        <v>31</v>
      </c>
      <c r="C106" s="9" t="s">
        <v>315</v>
      </c>
      <c r="D106" s="18" t="s">
        <v>544</v>
      </c>
      <c r="E106" s="9" t="s">
        <v>124</v>
      </c>
      <c r="F106" s="9" t="s">
        <v>43</v>
      </c>
      <c r="G106" s="18">
        <v>8198.204</v>
      </c>
      <c r="H106" s="18">
        <v>10249.25</v>
      </c>
      <c r="I106" s="27">
        <v>0.799883308534771</v>
      </c>
      <c r="J106" s="9" t="s">
        <v>97</v>
      </c>
      <c r="K106" s="9"/>
    </row>
    <row r="107" customHeight="true" spans="1:11">
      <c r="A107" s="7">
        <f>SUBTOTAL(103,$B$4:B107)*1</f>
        <v>104</v>
      </c>
      <c r="B107" s="9" t="s">
        <v>31</v>
      </c>
      <c r="C107" s="9" t="s">
        <v>315</v>
      </c>
      <c r="D107" s="18" t="s">
        <v>545</v>
      </c>
      <c r="E107" s="9" t="s">
        <v>124</v>
      </c>
      <c r="F107" s="9" t="s">
        <v>43</v>
      </c>
      <c r="G107" s="18">
        <v>8911.014</v>
      </c>
      <c r="H107" s="18">
        <v>11303.119</v>
      </c>
      <c r="I107" s="27">
        <v>0.788367706294165</v>
      </c>
      <c r="J107" s="9" t="s">
        <v>97</v>
      </c>
      <c r="K107" s="9" t="s">
        <v>385</v>
      </c>
    </row>
    <row r="108" customHeight="true" spans="1:11">
      <c r="A108" s="7">
        <f>SUBTOTAL(103,$B$4:B108)*1</f>
        <v>105</v>
      </c>
      <c r="B108" s="9" t="s">
        <v>31</v>
      </c>
      <c r="C108" s="9" t="s">
        <v>315</v>
      </c>
      <c r="D108" s="18" t="s">
        <v>546</v>
      </c>
      <c r="E108" s="9" t="s">
        <v>94</v>
      </c>
      <c r="F108" s="9" t="s">
        <v>43</v>
      </c>
      <c r="G108" s="18">
        <v>2699.473</v>
      </c>
      <c r="H108" s="18">
        <v>3432.329</v>
      </c>
      <c r="I108" s="27">
        <v>0.786484337602835</v>
      </c>
      <c r="J108" s="9" t="s">
        <v>97</v>
      </c>
      <c r="K108" s="9"/>
    </row>
    <row r="109" customHeight="true" spans="1:11">
      <c r="A109" s="7">
        <f>SUBTOTAL(103,$B$4:B109)*1</f>
        <v>106</v>
      </c>
      <c r="B109" s="9" t="s">
        <v>31</v>
      </c>
      <c r="C109" s="9" t="s">
        <v>315</v>
      </c>
      <c r="D109" s="18" t="s">
        <v>547</v>
      </c>
      <c r="E109" s="9" t="s">
        <v>94</v>
      </c>
      <c r="F109" s="9" t="s">
        <v>43</v>
      </c>
      <c r="G109" s="18">
        <v>3810.915</v>
      </c>
      <c r="H109" s="18">
        <v>4837.72</v>
      </c>
      <c r="I109" s="27">
        <v>0.787750221178572</v>
      </c>
      <c r="J109" s="9" t="s">
        <v>97</v>
      </c>
      <c r="K109" s="9"/>
    </row>
    <row r="110" customHeight="true" spans="1:11">
      <c r="A110" s="7">
        <f>SUBTOTAL(103,$B$4:B110)*1</f>
        <v>107</v>
      </c>
      <c r="B110" s="9" t="s">
        <v>31</v>
      </c>
      <c r="C110" s="9" t="s">
        <v>315</v>
      </c>
      <c r="D110" s="18" t="s">
        <v>548</v>
      </c>
      <c r="E110" s="9" t="s">
        <v>124</v>
      </c>
      <c r="F110" s="9" t="s">
        <v>43</v>
      </c>
      <c r="G110" s="18">
        <v>2379.39</v>
      </c>
      <c r="H110" s="18">
        <v>3275.445</v>
      </c>
      <c r="I110" s="27">
        <v>0.726432591602057</v>
      </c>
      <c r="J110" s="9" t="s">
        <v>97</v>
      </c>
      <c r="K110" s="9"/>
    </row>
    <row r="111" customHeight="true" spans="1:11">
      <c r="A111" s="7">
        <f>SUBTOTAL(103,$B$4:B111)*1</f>
        <v>108</v>
      </c>
      <c r="B111" s="9" t="s">
        <v>31</v>
      </c>
      <c r="C111" s="9" t="s">
        <v>315</v>
      </c>
      <c r="D111" s="18" t="s">
        <v>549</v>
      </c>
      <c r="E111" s="9" t="s">
        <v>124</v>
      </c>
      <c r="F111" s="9" t="s">
        <v>43</v>
      </c>
      <c r="G111" s="18">
        <v>6110.68</v>
      </c>
      <c r="H111" s="18">
        <v>8954.758</v>
      </c>
      <c r="I111" s="27">
        <v>0.682394767117101</v>
      </c>
      <c r="J111" s="9" t="s">
        <v>97</v>
      </c>
      <c r="K111" s="9" t="s">
        <v>385</v>
      </c>
    </row>
    <row r="112" customHeight="true" spans="1:11">
      <c r="A112" s="7">
        <f>SUBTOTAL(103,$B$4:B112)*1</f>
        <v>109</v>
      </c>
      <c r="B112" s="9" t="s">
        <v>31</v>
      </c>
      <c r="C112" s="9" t="s">
        <v>315</v>
      </c>
      <c r="D112" s="18" t="s">
        <v>550</v>
      </c>
      <c r="E112" s="9" t="s">
        <v>124</v>
      </c>
      <c r="F112" s="9" t="s">
        <v>43</v>
      </c>
      <c r="G112" s="18">
        <v>8190.922</v>
      </c>
      <c r="H112" s="18">
        <v>10664.105</v>
      </c>
      <c r="I112" s="27">
        <v>0.768083397528438</v>
      </c>
      <c r="J112" s="9" t="s">
        <v>97</v>
      </c>
      <c r="K112" s="9" t="s">
        <v>385</v>
      </c>
    </row>
    <row r="113" customHeight="true" spans="1:11">
      <c r="A113" s="7">
        <f>SUBTOTAL(103,$B$4:B113)*1</f>
        <v>110</v>
      </c>
      <c r="B113" s="9" t="s">
        <v>31</v>
      </c>
      <c r="C113" s="9" t="s">
        <v>315</v>
      </c>
      <c r="D113" s="18" t="s">
        <v>551</v>
      </c>
      <c r="E113" s="9" t="s">
        <v>124</v>
      </c>
      <c r="F113" s="9" t="s">
        <v>43</v>
      </c>
      <c r="G113" s="18">
        <v>6087.171</v>
      </c>
      <c r="H113" s="18">
        <v>9087.083</v>
      </c>
      <c r="I113" s="27">
        <v>0.669870738497712</v>
      </c>
      <c r="J113" s="9" t="s">
        <v>97</v>
      </c>
      <c r="K113" s="9" t="s">
        <v>385</v>
      </c>
    </row>
    <row r="114" customHeight="true" spans="1:11">
      <c r="A114" s="7">
        <f>SUBTOTAL(103,$B$4:B114)*1</f>
        <v>111</v>
      </c>
      <c r="B114" s="9" t="s">
        <v>31</v>
      </c>
      <c r="C114" s="9" t="s">
        <v>315</v>
      </c>
      <c r="D114" s="18" t="s">
        <v>552</v>
      </c>
      <c r="E114" s="9" t="s">
        <v>124</v>
      </c>
      <c r="F114" s="9" t="s">
        <v>43</v>
      </c>
      <c r="G114" s="18">
        <v>8678.683</v>
      </c>
      <c r="H114" s="18">
        <v>10898.426</v>
      </c>
      <c r="I114" s="27">
        <v>0.796324441712959</v>
      </c>
      <c r="J114" s="9" t="s">
        <v>97</v>
      </c>
      <c r="K114" s="9"/>
    </row>
    <row r="115" customHeight="true" spans="1:11">
      <c r="A115" s="7">
        <f>SUBTOTAL(103,$B$4:B115)*1</f>
        <v>112</v>
      </c>
      <c r="B115" s="9" t="s">
        <v>31</v>
      </c>
      <c r="C115" s="9" t="s">
        <v>553</v>
      </c>
      <c r="D115" s="18" t="s">
        <v>554</v>
      </c>
      <c r="E115" s="9" t="s">
        <v>94</v>
      </c>
      <c r="F115" s="9" t="s">
        <v>44</v>
      </c>
      <c r="G115" s="18">
        <v>305.679</v>
      </c>
      <c r="H115" s="18">
        <v>417.269</v>
      </c>
      <c r="I115" s="27">
        <v>0.7325705959465</v>
      </c>
      <c r="J115" s="9" t="s">
        <v>97</v>
      </c>
      <c r="K115" s="9"/>
    </row>
    <row r="116" customHeight="true" spans="1:11">
      <c r="A116" s="7">
        <f>SUBTOTAL(103,$B$4:B116)*1</f>
        <v>113</v>
      </c>
      <c r="B116" s="9" t="s">
        <v>31</v>
      </c>
      <c r="C116" s="9" t="s">
        <v>555</v>
      </c>
      <c r="D116" s="18" t="s">
        <v>556</v>
      </c>
      <c r="E116" s="9" t="s">
        <v>124</v>
      </c>
      <c r="F116" s="9" t="s">
        <v>43</v>
      </c>
      <c r="G116" s="18">
        <v>5860.307</v>
      </c>
      <c r="H116" s="18">
        <v>8344.119</v>
      </c>
      <c r="I116" s="27">
        <v>0.702327831134719</v>
      </c>
      <c r="J116" s="9" t="s">
        <v>97</v>
      </c>
      <c r="K116" s="9" t="s">
        <v>385</v>
      </c>
    </row>
    <row r="117" customHeight="true" spans="1:11">
      <c r="A117" s="7">
        <f>SUBTOTAL(103,$B$4:B117)*1</f>
        <v>114</v>
      </c>
      <c r="B117" s="9" t="s">
        <v>31</v>
      </c>
      <c r="C117" s="9" t="s">
        <v>555</v>
      </c>
      <c r="D117" s="18" t="s">
        <v>557</v>
      </c>
      <c r="E117" s="9" t="s">
        <v>124</v>
      </c>
      <c r="F117" s="9" t="s">
        <v>43</v>
      </c>
      <c r="G117" s="18">
        <v>6501.365</v>
      </c>
      <c r="H117" s="18">
        <v>8884.099</v>
      </c>
      <c r="I117" s="27">
        <v>0.731797900946399</v>
      </c>
      <c r="J117" s="9" t="s">
        <v>97</v>
      </c>
      <c r="K117" s="9" t="s">
        <v>385</v>
      </c>
    </row>
    <row r="118" customHeight="true" spans="1:11">
      <c r="A118" s="7">
        <f>SUBTOTAL(103,$B$4:B118)*1</f>
        <v>115</v>
      </c>
      <c r="B118" s="9" t="s">
        <v>31</v>
      </c>
      <c r="C118" s="9" t="s">
        <v>555</v>
      </c>
      <c r="D118" s="18" t="s">
        <v>558</v>
      </c>
      <c r="E118" s="9" t="s">
        <v>124</v>
      </c>
      <c r="F118" s="9" t="s">
        <v>43</v>
      </c>
      <c r="G118" s="18">
        <v>5485.771</v>
      </c>
      <c r="H118" s="18">
        <v>7330.2</v>
      </c>
      <c r="I118" s="27">
        <v>0.748379443944231</v>
      </c>
      <c r="J118" s="9" t="s">
        <v>97</v>
      </c>
      <c r="K118" s="9" t="s">
        <v>385</v>
      </c>
    </row>
    <row r="119" customHeight="true" spans="1:11">
      <c r="A119" s="7">
        <f>SUBTOTAL(103,$B$4:B119)*1</f>
        <v>116</v>
      </c>
      <c r="B119" s="9" t="s">
        <v>31</v>
      </c>
      <c r="C119" s="9" t="s">
        <v>555</v>
      </c>
      <c r="D119" s="18" t="s">
        <v>559</v>
      </c>
      <c r="E119" s="9" t="s">
        <v>124</v>
      </c>
      <c r="F119" s="9" t="s">
        <v>43</v>
      </c>
      <c r="G119" s="18">
        <v>5904.31</v>
      </c>
      <c r="H119" s="18">
        <v>8347.991</v>
      </c>
      <c r="I119" s="27">
        <v>0.707273163087981</v>
      </c>
      <c r="J119" s="9" t="s">
        <v>97</v>
      </c>
      <c r="K119" s="9" t="s">
        <v>385</v>
      </c>
    </row>
    <row r="120" customHeight="true" spans="1:11">
      <c r="A120" s="7">
        <f>SUBTOTAL(103,$B$4:B120)*1</f>
        <v>117</v>
      </c>
      <c r="B120" s="9" t="s">
        <v>31</v>
      </c>
      <c r="C120" s="9" t="s">
        <v>555</v>
      </c>
      <c r="D120" s="18" t="s">
        <v>560</v>
      </c>
      <c r="E120" s="9" t="s">
        <v>124</v>
      </c>
      <c r="F120" s="9" t="s">
        <v>43</v>
      </c>
      <c r="G120" s="18">
        <v>6642.686</v>
      </c>
      <c r="H120" s="18">
        <v>9107.104</v>
      </c>
      <c r="I120" s="27">
        <v>0.729396084638981</v>
      </c>
      <c r="J120" s="9" t="s">
        <v>97</v>
      </c>
      <c r="K120" s="9" t="s">
        <v>385</v>
      </c>
    </row>
    <row r="121" customHeight="true" spans="1:11">
      <c r="A121" s="7">
        <f>SUBTOTAL(103,$B$4:B121)*1</f>
        <v>118</v>
      </c>
      <c r="B121" s="9" t="s">
        <v>31</v>
      </c>
      <c r="C121" s="9" t="s">
        <v>555</v>
      </c>
      <c r="D121" s="18" t="s">
        <v>561</v>
      </c>
      <c r="E121" s="9" t="s">
        <v>94</v>
      </c>
      <c r="F121" s="9" t="s">
        <v>43</v>
      </c>
      <c r="G121" s="18">
        <v>1617.475</v>
      </c>
      <c r="H121" s="18">
        <v>2073.093</v>
      </c>
      <c r="I121" s="27">
        <v>0.780223077305263</v>
      </c>
      <c r="J121" s="9" t="s">
        <v>97</v>
      </c>
      <c r="K121" s="9" t="s">
        <v>385</v>
      </c>
    </row>
    <row r="122" customHeight="true" spans="1:11">
      <c r="A122" s="7">
        <f>SUBTOTAL(103,$B$4:B122)*1</f>
        <v>119</v>
      </c>
      <c r="B122" s="9" t="s">
        <v>31</v>
      </c>
      <c r="C122" s="9" t="s">
        <v>555</v>
      </c>
      <c r="D122" s="18" t="s">
        <v>562</v>
      </c>
      <c r="E122" s="9" t="s">
        <v>124</v>
      </c>
      <c r="F122" s="9" t="s">
        <v>43</v>
      </c>
      <c r="G122" s="18">
        <v>6042.697</v>
      </c>
      <c r="H122" s="18">
        <v>8335.711</v>
      </c>
      <c r="I122" s="27">
        <v>0.724916806736702</v>
      </c>
      <c r="J122" s="9" t="s">
        <v>97</v>
      </c>
      <c r="K122" s="9" t="s">
        <v>385</v>
      </c>
    </row>
    <row r="123" customHeight="true" spans="1:11">
      <c r="A123" s="7">
        <f>SUBTOTAL(103,$B$4:B123)*1</f>
        <v>120</v>
      </c>
      <c r="B123" s="9" t="s">
        <v>31</v>
      </c>
      <c r="C123" s="9" t="s">
        <v>555</v>
      </c>
      <c r="D123" s="18" t="s">
        <v>563</v>
      </c>
      <c r="E123" s="9" t="s">
        <v>124</v>
      </c>
      <c r="F123" s="9" t="s">
        <v>43</v>
      </c>
      <c r="G123" s="18">
        <v>6260.698</v>
      </c>
      <c r="H123" s="18">
        <v>8509.377</v>
      </c>
      <c r="I123" s="27">
        <v>0.735741053663506</v>
      </c>
      <c r="J123" s="9" t="s">
        <v>97</v>
      </c>
      <c r="K123" s="9" t="s">
        <v>385</v>
      </c>
    </row>
    <row r="124" customHeight="true" spans="1:11">
      <c r="A124" s="7">
        <f>SUBTOTAL(103,$B$4:B124)*1</f>
        <v>121</v>
      </c>
      <c r="B124" s="9" t="s">
        <v>31</v>
      </c>
      <c r="C124" s="9" t="s">
        <v>564</v>
      </c>
      <c r="D124" s="18" t="s">
        <v>565</v>
      </c>
      <c r="E124" s="9" t="s">
        <v>94</v>
      </c>
      <c r="F124" s="9" t="s">
        <v>384</v>
      </c>
      <c r="G124" s="18">
        <v>502.126</v>
      </c>
      <c r="H124" s="18">
        <v>638.933</v>
      </c>
      <c r="I124" s="27">
        <v>0.785882087793243</v>
      </c>
      <c r="J124" s="9" t="s">
        <v>230</v>
      </c>
      <c r="K124" s="9"/>
    </row>
    <row r="125" customHeight="true" spans="1:11">
      <c r="A125" s="7">
        <f>SUBTOTAL(103,$B$4:B125)*1</f>
        <v>122</v>
      </c>
      <c r="B125" s="9" t="s">
        <v>31</v>
      </c>
      <c r="C125" s="9" t="s">
        <v>566</v>
      </c>
      <c r="D125" s="18" t="s">
        <v>567</v>
      </c>
      <c r="E125" s="9" t="s">
        <v>124</v>
      </c>
      <c r="F125" s="9" t="s">
        <v>384</v>
      </c>
      <c r="G125" s="18">
        <v>217.046</v>
      </c>
      <c r="H125" s="18">
        <v>276.769</v>
      </c>
      <c r="I125" s="27">
        <v>0.784213549927918</v>
      </c>
      <c r="J125" s="9" t="s">
        <v>178</v>
      </c>
      <c r="K125" s="9"/>
    </row>
    <row r="126" customHeight="true" spans="1:11">
      <c r="A126" s="7">
        <f>SUBTOTAL(103,$B$4:B126)*1</f>
        <v>123</v>
      </c>
      <c r="B126" s="9" t="s">
        <v>32</v>
      </c>
      <c r="C126" s="9" t="s">
        <v>328</v>
      </c>
      <c r="D126" s="18" t="s">
        <v>568</v>
      </c>
      <c r="E126" s="9" t="s">
        <v>124</v>
      </c>
      <c r="F126" s="9" t="s">
        <v>43</v>
      </c>
      <c r="G126" s="18">
        <v>1270.728</v>
      </c>
      <c r="H126" s="18">
        <v>1825.837</v>
      </c>
      <c r="I126" s="27">
        <v>0.695970122196012</v>
      </c>
      <c r="J126" s="9" t="s">
        <v>97</v>
      </c>
      <c r="K126" s="9" t="s">
        <v>385</v>
      </c>
    </row>
    <row r="127" customHeight="true" spans="1:11">
      <c r="A127" s="7">
        <f>SUBTOTAL(103,$B$4:B127)*1</f>
        <v>124</v>
      </c>
      <c r="B127" s="9" t="s">
        <v>32</v>
      </c>
      <c r="C127" s="9" t="s">
        <v>328</v>
      </c>
      <c r="D127" s="18" t="s">
        <v>569</v>
      </c>
      <c r="E127" s="9" t="s">
        <v>124</v>
      </c>
      <c r="F127" s="9" t="s">
        <v>43</v>
      </c>
      <c r="G127" s="18">
        <v>4500.194</v>
      </c>
      <c r="H127" s="18">
        <v>6329.86</v>
      </c>
      <c r="I127" s="27">
        <v>0.710946845585842</v>
      </c>
      <c r="J127" s="9" t="s">
        <v>97</v>
      </c>
      <c r="K127" s="9" t="s">
        <v>385</v>
      </c>
    </row>
    <row r="128" customHeight="true" spans="1:11">
      <c r="A128" s="7">
        <f>SUBTOTAL(103,$B$4:B128)*1</f>
        <v>125</v>
      </c>
      <c r="B128" s="9" t="s">
        <v>32</v>
      </c>
      <c r="C128" s="9" t="s">
        <v>328</v>
      </c>
      <c r="D128" s="18" t="s">
        <v>570</v>
      </c>
      <c r="E128" s="9" t="s">
        <v>124</v>
      </c>
      <c r="F128" s="9" t="s">
        <v>43</v>
      </c>
      <c r="G128" s="18">
        <v>4930.705</v>
      </c>
      <c r="H128" s="18">
        <v>6702.039</v>
      </c>
      <c r="I128" s="27">
        <v>0.735702224352917</v>
      </c>
      <c r="J128" s="9" t="s">
        <v>97</v>
      </c>
      <c r="K128" s="9" t="s">
        <v>385</v>
      </c>
    </row>
    <row r="129" customHeight="true" spans="1:11">
      <c r="A129" s="7">
        <f>SUBTOTAL(103,$B$4:B129)*1</f>
        <v>126</v>
      </c>
      <c r="B129" s="9" t="s">
        <v>32</v>
      </c>
      <c r="C129" s="9" t="s">
        <v>328</v>
      </c>
      <c r="D129" s="18" t="s">
        <v>571</v>
      </c>
      <c r="E129" s="9" t="s">
        <v>124</v>
      </c>
      <c r="F129" s="9" t="s">
        <v>43</v>
      </c>
      <c r="G129" s="18">
        <v>4829.019</v>
      </c>
      <c r="H129" s="18">
        <v>6590.899</v>
      </c>
      <c r="I129" s="27">
        <v>0.732679866585727</v>
      </c>
      <c r="J129" s="9" t="s">
        <v>97</v>
      </c>
      <c r="K129" s="9" t="s">
        <v>385</v>
      </c>
    </row>
    <row r="130" customHeight="true" spans="1:11">
      <c r="A130" s="7">
        <f>SUBTOTAL(103,$B$4:B130)*1</f>
        <v>127</v>
      </c>
      <c r="B130" s="9" t="s">
        <v>32</v>
      </c>
      <c r="C130" s="9" t="s">
        <v>328</v>
      </c>
      <c r="D130" s="18" t="s">
        <v>572</v>
      </c>
      <c r="E130" s="9" t="s">
        <v>124</v>
      </c>
      <c r="F130" s="9" t="s">
        <v>43</v>
      </c>
      <c r="G130" s="18">
        <v>4983.751</v>
      </c>
      <c r="H130" s="18">
        <v>6663.963</v>
      </c>
      <c r="I130" s="27">
        <v>0.74786594703482</v>
      </c>
      <c r="J130" s="9" t="s">
        <v>97</v>
      </c>
      <c r="K130" s="9" t="s">
        <v>385</v>
      </c>
    </row>
    <row r="131" customHeight="true" spans="1:11">
      <c r="A131" s="7">
        <f>SUBTOTAL(103,$B$4:B131)*1</f>
        <v>128</v>
      </c>
      <c r="B131" s="9" t="s">
        <v>32</v>
      </c>
      <c r="C131" s="9" t="s">
        <v>328</v>
      </c>
      <c r="D131" s="18" t="s">
        <v>573</v>
      </c>
      <c r="E131" s="9" t="s">
        <v>124</v>
      </c>
      <c r="F131" s="9" t="s">
        <v>43</v>
      </c>
      <c r="G131" s="18">
        <v>4503.485</v>
      </c>
      <c r="H131" s="18">
        <v>6022.291</v>
      </c>
      <c r="I131" s="27">
        <v>0.747802621958985</v>
      </c>
      <c r="J131" s="9" t="s">
        <v>97</v>
      </c>
      <c r="K131" s="9" t="s">
        <v>385</v>
      </c>
    </row>
    <row r="132" customHeight="true" spans="1:11">
      <c r="A132" s="7">
        <f>SUBTOTAL(103,$B$4:B132)*1</f>
        <v>129</v>
      </c>
      <c r="B132" s="9" t="s">
        <v>32</v>
      </c>
      <c r="C132" s="9" t="s">
        <v>328</v>
      </c>
      <c r="D132" s="18" t="s">
        <v>574</v>
      </c>
      <c r="E132" s="9" t="s">
        <v>124</v>
      </c>
      <c r="F132" s="9" t="s">
        <v>43</v>
      </c>
      <c r="G132" s="18">
        <v>4659.606</v>
      </c>
      <c r="H132" s="18">
        <v>6801.001</v>
      </c>
      <c r="I132" s="27">
        <v>0.6851353205212</v>
      </c>
      <c r="J132" s="9" t="s">
        <v>97</v>
      </c>
      <c r="K132" s="9" t="s">
        <v>385</v>
      </c>
    </row>
    <row r="133" customHeight="true" spans="1:11">
      <c r="A133" s="7">
        <f>SUBTOTAL(103,$B$4:B133)*1</f>
        <v>130</v>
      </c>
      <c r="B133" s="9" t="s">
        <v>32</v>
      </c>
      <c r="C133" s="9" t="s">
        <v>328</v>
      </c>
      <c r="D133" s="18" t="s">
        <v>575</v>
      </c>
      <c r="E133" s="9" t="s">
        <v>124</v>
      </c>
      <c r="F133" s="9" t="s">
        <v>43</v>
      </c>
      <c r="G133" s="18">
        <v>4380.301</v>
      </c>
      <c r="H133" s="18">
        <v>6696.479</v>
      </c>
      <c r="I133" s="27">
        <v>0.654120023373477</v>
      </c>
      <c r="J133" s="9" t="s">
        <v>97</v>
      </c>
      <c r="K133" s="9" t="s">
        <v>385</v>
      </c>
    </row>
    <row r="134" customHeight="true" spans="1:11">
      <c r="A134" s="7">
        <f>SUBTOTAL(103,$B$4:B134)*1</f>
        <v>131</v>
      </c>
      <c r="B134" s="9" t="s">
        <v>32</v>
      </c>
      <c r="C134" s="9" t="s">
        <v>328</v>
      </c>
      <c r="D134" s="18" t="s">
        <v>576</v>
      </c>
      <c r="E134" s="9" t="s">
        <v>124</v>
      </c>
      <c r="F134" s="9" t="s">
        <v>43</v>
      </c>
      <c r="G134" s="18">
        <v>5417.215</v>
      </c>
      <c r="H134" s="18">
        <v>6866.956</v>
      </c>
      <c r="I134" s="27">
        <v>0.788881565572868</v>
      </c>
      <c r="J134" s="9" t="s">
        <v>97</v>
      </c>
      <c r="K134" s="9"/>
    </row>
    <row r="135" customHeight="true" spans="1:11">
      <c r="A135" s="7">
        <f>SUBTOTAL(103,$B$4:B135)*1</f>
        <v>132</v>
      </c>
      <c r="B135" s="9" t="s">
        <v>32</v>
      </c>
      <c r="C135" s="9" t="s">
        <v>328</v>
      </c>
      <c r="D135" s="18" t="s">
        <v>577</v>
      </c>
      <c r="E135" s="9" t="s">
        <v>124</v>
      </c>
      <c r="F135" s="9" t="s">
        <v>43</v>
      </c>
      <c r="G135" s="18">
        <v>5103.232</v>
      </c>
      <c r="H135" s="18">
        <v>6769.723</v>
      </c>
      <c r="I135" s="27">
        <v>0.753831729895004</v>
      </c>
      <c r="J135" s="9" t="s">
        <v>97</v>
      </c>
      <c r="K135" s="9" t="s">
        <v>385</v>
      </c>
    </row>
    <row r="136" customHeight="true" spans="1:11">
      <c r="A136" s="7">
        <f>SUBTOTAL(103,$B$4:B136)*1</f>
        <v>133</v>
      </c>
      <c r="B136" s="9" t="s">
        <v>32</v>
      </c>
      <c r="C136" s="9" t="s">
        <v>328</v>
      </c>
      <c r="D136" s="18" t="s">
        <v>578</v>
      </c>
      <c r="E136" s="9" t="s">
        <v>124</v>
      </c>
      <c r="F136" s="9" t="s">
        <v>43</v>
      </c>
      <c r="G136" s="18">
        <v>4966.28</v>
      </c>
      <c r="H136" s="18">
        <v>6773.758</v>
      </c>
      <c r="I136" s="27">
        <v>0.733164662806082</v>
      </c>
      <c r="J136" s="9" t="s">
        <v>97</v>
      </c>
      <c r="K136" s="9" t="s">
        <v>385</v>
      </c>
    </row>
    <row r="137" customHeight="true" spans="1:11">
      <c r="A137" s="7">
        <f>SUBTOTAL(103,$B$4:B137)*1</f>
        <v>134</v>
      </c>
      <c r="B137" s="9" t="s">
        <v>32</v>
      </c>
      <c r="C137" s="9" t="s">
        <v>328</v>
      </c>
      <c r="D137" s="18" t="s">
        <v>579</v>
      </c>
      <c r="E137" s="9" t="s">
        <v>124</v>
      </c>
      <c r="F137" s="9" t="s">
        <v>43</v>
      </c>
      <c r="G137" s="18">
        <v>5013.422</v>
      </c>
      <c r="H137" s="18">
        <v>6867.318</v>
      </c>
      <c r="I137" s="27">
        <v>0.730040752445132</v>
      </c>
      <c r="J137" s="9" t="s">
        <v>97</v>
      </c>
      <c r="K137" s="9" t="s">
        <v>385</v>
      </c>
    </row>
    <row r="138" customHeight="true" spans="1:11">
      <c r="A138" s="7">
        <f>SUBTOTAL(103,$B$4:B138)*1</f>
        <v>135</v>
      </c>
      <c r="B138" s="9" t="s">
        <v>32</v>
      </c>
      <c r="C138" s="9" t="s">
        <v>328</v>
      </c>
      <c r="D138" s="18" t="s">
        <v>580</v>
      </c>
      <c r="E138" s="9" t="s">
        <v>124</v>
      </c>
      <c r="F138" s="9" t="s">
        <v>43</v>
      </c>
      <c r="G138" s="18">
        <v>4793.368</v>
      </c>
      <c r="H138" s="18">
        <v>6487.94</v>
      </c>
      <c r="I138" s="27">
        <v>0.738812011208488</v>
      </c>
      <c r="J138" s="9" t="s">
        <v>97</v>
      </c>
      <c r="K138" s="9" t="s">
        <v>385</v>
      </c>
    </row>
    <row r="139" customHeight="true" spans="1:11">
      <c r="A139" s="7">
        <f>SUBTOTAL(103,$B$4:B139)*1</f>
        <v>136</v>
      </c>
      <c r="B139" s="9" t="s">
        <v>32</v>
      </c>
      <c r="C139" s="9" t="s">
        <v>328</v>
      </c>
      <c r="D139" s="18" t="s">
        <v>581</v>
      </c>
      <c r="E139" s="9" t="s">
        <v>94</v>
      </c>
      <c r="F139" s="9" t="s">
        <v>43</v>
      </c>
      <c r="G139" s="18">
        <v>1730.772</v>
      </c>
      <c r="H139" s="18">
        <v>2615.393</v>
      </c>
      <c r="I139" s="27">
        <v>0.661763643169497</v>
      </c>
      <c r="J139" s="9" t="s">
        <v>97</v>
      </c>
      <c r="K139" s="9"/>
    </row>
    <row r="140" customHeight="true" spans="1:11">
      <c r="A140" s="7">
        <f>SUBTOTAL(103,$B$4:B140)*1</f>
        <v>137</v>
      </c>
      <c r="B140" s="9" t="s">
        <v>32</v>
      </c>
      <c r="C140" s="9" t="s">
        <v>328</v>
      </c>
      <c r="D140" s="18" t="s">
        <v>582</v>
      </c>
      <c r="E140" s="9" t="s">
        <v>124</v>
      </c>
      <c r="F140" s="9" t="s">
        <v>43</v>
      </c>
      <c r="G140" s="18">
        <v>1917.417</v>
      </c>
      <c r="H140" s="18">
        <v>2861.511</v>
      </c>
      <c r="I140" s="27">
        <v>0.670071511170148</v>
      </c>
      <c r="J140" s="9" t="s">
        <v>97</v>
      </c>
      <c r="K140" s="9"/>
    </row>
    <row r="141" customHeight="true" spans="1:11">
      <c r="A141" s="7">
        <f>SUBTOTAL(103,$B$4:B141)*1</f>
        <v>138</v>
      </c>
      <c r="B141" s="9" t="s">
        <v>32</v>
      </c>
      <c r="C141" s="9" t="s">
        <v>328</v>
      </c>
      <c r="D141" s="18" t="s">
        <v>583</v>
      </c>
      <c r="E141" s="9" t="s">
        <v>124</v>
      </c>
      <c r="F141" s="9" t="s">
        <v>43</v>
      </c>
      <c r="G141" s="18">
        <v>7321.766</v>
      </c>
      <c r="H141" s="18">
        <v>9166.127</v>
      </c>
      <c r="I141" s="27">
        <v>0.798785135750356</v>
      </c>
      <c r="J141" s="9" t="s">
        <v>97</v>
      </c>
      <c r="K141" s="9"/>
    </row>
    <row r="142" customHeight="true" spans="1:11">
      <c r="A142" s="7">
        <f>SUBTOTAL(103,$B$4:B142)*1</f>
        <v>139</v>
      </c>
      <c r="B142" s="9" t="s">
        <v>32</v>
      </c>
      <c r="C142" s="9" t="s">
        <v>328</v>
      </c>
      <c r="D142" s="18" t="s">
        <v>584</v>
      </c>
      <c r="E142" s="9" t="s">
        <v>124</v>
      </c>
      <c r="F142" s="9" t="s">
        <v>43</v>
      </c>
      <c r="G142" s="18">
        <v>4826.362</v>
      </c>
      <c r="H142" s="18">
        <v>6732.694</v>
      </c>
      <c r="I142" s="27">
        <v>0.716854501333344</v>
      </c>
      <c r="J142" s="9" t="s">
        <v>97</v>
      </c>
      <c r="K142" s="9" t="s">
        <v>385</v>
      </c>
    </row>
    <row r="143" customHeight="true" spans="1:11">
      <c r="A143" s="7">
        <f>SUBTOTAL(103,$B$4:B143)*1</f>
        <v>140</v>
      </c>
      <c r="B143" s="9" t="s">
        <v>32</v>
      </c>
      <c r="C143" s="9" t="s">
        <v>328</v>
      </c>
      <c r="D143" s="18" t="s">
        <v>585</v>
      </c>
      <c r="E143" s="9" t="s">
        <v>124</v>
      </c>
      <c r="F143" s="9" t="s">
        <v>43</v>
      </c>
      <c r="G143" s="18">
        <v>4263.354</v>
      </c>
      <c r="H143" s="18">
        <v>5928.791</v>
      </c>
      <c r="I143" s="27">
        <v>0.719093319363088</v>
      </c>
      <c r="J143" s="9" t="s">
        <v>97</v>
      </c>
      <c r="K143" s="9" t="s">
        <v>385</v>
      </c>
    </row>
    <row r="144" customHeight="true" spans="1:11">
      <c r="A144" s="7">
        <f>SUBTOTAL(103,$B$4:B144)*1</f>
        <v>141</v>
      </c>
      <c r="B144" s="9" t="s">
        <v>32</v>
      </c>
      <c r="C144" s="9" t="s">
        <v>328</v>
      </c>
      <c r="D144" s="18" t="s">
        <v>586</v>
      </c>
      <c r="E144" s="9" t="s">
        <v>124</v>
      </c>
      <c r="F144" s="9" t="s">
        <v>43</v>
      </c>
      <c r="G144" s="18">
        <v>4954.515</v>
      </c>
      <c r="H144" s="18">
        <v>6478.283</v>
      </c>
      <c r="I144" s="27">
        <v>0.764788293441333</v>
      </c>
      <c r="J144" s="9" t="s">
        <v>97</v>
      </c>
      <c r="K144" s="9" t="s">
        <v>385</v>
      </c>
    </row>
    <row r="145" customHeight="true" spans="1:11">
      <c r="A145" s="7">
        <f>SUBTOTAL(103,$B$4:B145)*1</f>
        <v>142</v>
      </c>
      <c r="B145" s="9" t="s">
        <v>32</v>
      </c>
      <c r="C145" s="9" t="s">
        <v>328</v>
      </c>
      <c r="D145" s="18" t="s">
        <v>587</v>
      </c>
      <c r="E145" s="9" t="s">
        <v>94</v>
      </c>
      <c r="F145" s="9" t="s">
        <v>43</v>
      </c>
      <c r="G145" s="18">
        <v>4812.678</v>
      </c>
      <c r="H145" s="18">
        <v>6180.258</v>
      </c>
      <c r="I145" s="27">
        <v>0.778717975851493</v>
      </c>
      <c r="J145" s="9" t="s">
        <v>97</v>
      </c>
      <c r="K145" s="9"/>
    </row>
    <row r="146" customHeight="true" spans="1:11">
      <c r="A146" s="7">
        <f>SUBTOTAL(103,$B$4:B146)*1</f>
        <v>143</v>
      </c>
      <c r="B146" s="9" t="s">
        <v>32</v>
      </c>
      <c r="C146" s="9" t="s">
        <v>328</v>
      </c>
      <c r="D146" s="18" t="s">
        <v>588</v>
      </c>
      <c r="E146" s="9" t="s">
        <v>124</v>
      </c>
      <c r="F146" s="9" t="s">
        <v>43</v>
      </c>
      <c r="G146" s="18">
        <v>4889.542</v>
      </c>
      <c r="H146" s="18">
        <v>6680.433</v>
      </c>
      <c r="I146" s="27">
        <v>0.731919921957155</v>
      </c>
      <c r="J146" s="9" t="s">
        <v>97</v>
      </c>
      <c r="K146" s="9" t="s">
        <v>385</v>
      </c>
    </row>
    <row r="147" customHeight="true" spans="1:11">
      <c r="A147" s="7">
        <f>SUBTOTAL(103,$B$4:B147)*1</f>
        <v>144</v>
      </c>
      <c r="B147" s="9" t="s">
        <v>32</v>
      </c>
      <c r="C147" s="9" t="s">
        <v>328</v>
      </c>
      <c r="D147" s="18" t="s">
        <v>589</v>
      </c>
      <c r="E147" s="9" t="s">
        <v>94</v>
      </c>
      <c r="F147" s="9" t="s">
        <v>43</v>
      </c>
      <c r="G147" s="18">
        <v>3701.867</v>
      </c>
      <c r="H147" s="18">
        <v>5122.085</v>
      </c>
      <c r="I147" s="27">
        <v>0.722726584974673</v>
      </c>
      <c r="J147" s="9" t="s">
        <v>97</v>
      </c>
      <c r="K147" s="9" t="s">
        <v>385</v>
      </c>
    </row>
    <row r="148" customHeight="true" spans="1:11">
      <c r="A148" s="7">
        <f>SUBTOTAL(103,$B$4:B148)*1</f>
        <v>145</v>
      </c>
      <c r="B148" s="9" t="s">
        <v>32</v>
      </c>
      <c r="C148" s="9" t="s">
        <v>590</v>
      </c>
      <c r="D148" s="18" t="s">
        <v>591</v>
      </c>
      <c r="E148" s="9" t="s">
        <v>124</v>
      </c>
      <c r="F148" s="9" t="s">
        <v>43</v>
      </c>
      <c r="G148" s="18">
        <v>430.092</v>
      </c>
      <c r="H148" s="18">
        <v>659.293</v>
      </c>
      <c r="I148" s="27">
        <v>0.652353354274958</v>
      </c>
      <c r="J148" s="9" t="s">
        <v>97</v>
      </c>
      <c r="K148" s="9"/>
    </row>
    <row r="149" customHeight="true" spans="1:11">
      <c r="A149" s="7">
        <f>SUBTOTAL(103,$B$4:B149)*1</f>
        <v>146</v>
      </c>
      <c r="B149" s="9" t="s">
        <v>32</v>
      </c>
      <c r="C149" s="9" t="s">
        <v>592</v>
      </c>
      <c r="D149" s="18" t="s">
        <v>593</v>
      </c>
      <c r="E149" s="9" t="s">
        <v>94</v>
      </c>
      <c r="F149" s="9" t="s">
        <v>384</v>
      </c>
      <c r="G149" s="18">
        <v>396.38</v>
      </c>
      <c r="H149" s="18">
        <v>643.228</v>
      </c>
      <c r="I149" s="27">
        <v>0.616235611633822</v>
      </c>
      <c r="J149" s="9" t="s">
        <v>97</v>
      </c>
      <c r="K149" s="9"/>
    </row>
    <row r="150" customHeight="true" spans="1:11">
      <c r="A150" s="7">
        <f>SUBTOTAL(103,$B$4:B150)*1</f>
        <v>147</v>
      </c>
      <c r="B150" s="9" t="s">
        <v>32</v>
      </c>
      <c r="C150" s="9" t="s">
        <v>594</v>
      </c>
      <c r="D150" s="18" t="s">
        <v>595</v>
      </c>
      <c r="E150" s="9" t="s">
        <v>94</v>
      </c>
      <c r="F150" s="9" t="s">
        <v>44</v>
      </c>
      <c r="G150" s="18">
        <v>752.89</v>
      </c>
      <c r="H150" s="18">
        <v>1040.052</v>
      </c>
      <c r="I150" s="27">
        <v>0.723896497482818</v>
      </c>
      <c r="J150" s="9" t="s">
        <v>97</v>
      </c>
      <c r="K150" s="9"/>
    </row>
    <row r="151" customHeight="true" spans="1:11">
      <c r="A151" s="7">
        <f>SUBTOTAL(103,$B$4:B151)*1</f>
        <v>148</v>
      </c>
      <c r="B151" s="9" t="s">
        <v>32</v>
      </c>
      <c r="C151" s="9" t="s">
        <v>596</v>
      </c>
      <c r="D151" s="18" t="s">
        <v>597</v>
      </c>
      <c r="E151" s="9" t="s">
        <v>124</v>
      </c>
      <c r="F151" s="9" t="s">
        <v>44</v>
      </c>
      <c r="G151" s="18">
        <v>1643.759</v>
      </c>
      <c r="H151" s="18">
        <v>2171.468</v>
      </c>
      <c r="I151" s="27">
        <v>0.756980531142987</v>
      </c>
      <c r="J151" s="9" t="s">
        <v>182</v>
      </c>
      <c r="K151" s="9" t="s">
        <v>385</v>
      </c>
    </row>
    <row r="152" customHeight="true" spans="1:11">
      <c r="A152" s="7">
        <f>SUBTOTAL(103,$B$4:B152)*1</f>
        <v>149</v>
      </c>
      <c r="B152" s="9" t="s">
        <v>32</v>
      </c>
      <c r="C152" s="9" t="s">
        <v>598</v>
      </c>
      <c r="D152" s="18" t="s">
        <v>599</v>
      </c>
      <c r="E152" s="9" t="s">
        <v>124</v>
      </c>
      <c r="F152" s="9" t="s">
        <v>44</v>
      </c>
      <c r="G152" s="18">
        <v>442.332</v>
      </c>
      <c r="H152" s="18">
        <v>666.625</v>
      </c>
      <c r="I152" s="27">
        <v>0.663539471216951</v>
      </c>
      <c r="J152" s="9" t="s">
        <v>97</v>
      </c>
      <c r="K152" s="9"/>
    </row>
    <row r="153" customHeight="true" spans="1:11">
      <c r="A153" s="7">
        <f>SUBTOTAL(103,$B$4:B153)*1</f>
        <v>150</v>
      </c>
      <c r="B153" s="9" t="s">
        <v>33</v>
      </c>
      <c r="C153" s="9" t="s">
        <v>600</v>
      </c>
      <c r="D153" s="18" t="s">
        <v>601</v>
      </c>
      <c r="E153" s="9" t="s">
        <v>124</v>
      </c>
      <c r="F153" s="9" t="s">
        <v>384</v>
      </c>
      <c r="G153" s="18">
        <v>354.124</v>
      </c>
      <c r="H153" s="18">
        <v>615.053</v>
      </c>
      <c r="I153" s="27">
        <v>0.575761763620371</v>
      </c>
      <c r="J153" s="9" t="s">
        <v>182</v>
      </c>
      <c r="K153" s="9"/>
    </row>
    <row r="154" customHeight="true" spans="1:11">
      <c r="A154" s="7">
        <f>SUBTOTAL(103,$B$4:B154)*1</f>
        <v>151</v>
      </c>
      <c r="B154" s="9" t="s">
        <v>33</v>
      </c>
      <c r="C154" s="9" t="s">
        <v>602</v>
      </c>
      <c r="D154" s="18" t="s">
        <v>603</v>
      </c>
      <c r="E154" s="9" t="s">
        <v>94</v>
      </c>
      <c r="F154" s="9" t="s">
        <v>43</v>
      </c>
      <c r="G154" s="18">
        <v>3685.948</v>
      </c>
      <c r="H154" s="18">
        <v>4772.885</v>
      </c>
      <c r="I154" s="27">
        <v>0.772268345036597</v>
      </c>
      <c r="J154" s="9" t="s">
        <v>230</v>
      </c>
      <c r="K154" s="9"/>
    </row>
    <row r="155" customHeight="true" spans="1:11">
      <c r="A155" s="7">
        <f>SUBTOTAL(103,$B$4:B155)*1</f>
        <v>152</v>
      </c>
      <c r="B155" s="9" t="s">
        <v>33</v>
      </c>
      <c r="C155" s="9" t="s">
        <v>604</v>
      </c>
      <c r="D155" s="18" t="s">
        <v>605</v>
      </c>
      <c r="E155" s="9" t="s">
        <v>124</v>
      </c>
      <c r="F155" s="9" t="s">
        <v>43</v>
      </c>
      <c r="G155" s="18">
        <v>7305.317</v>
      </c>
      <c r="H155" s="18">
        <v>9291.214</v>
      </c>
      <c r="I155" s="27">
        <v>0.786260762048964</v>
      </c>
      <c r="J155" s="9" t="s">
        <v>230</v>
      </c>
      <c r="K155" s="9" t="s">
        <v>385</v>
      </c>
    </row>
    <row r="156" customHeight="true" spans="1:11">
      <c r="A156" s="7">
        <f>SUBTOTAL(103,$B$4:B156)*1</f>
        <v>153</v>
      </c>
      <c r="B156" s="9" t="s">
        <v>33</v>
      </c>
      <c r="C156" s="9" t="s">
        <v>606</v>
      </c>
      <c r="D156" s="18" t="s">
        <v>607</v>
      </c>
      <c r="E156" s="9" t="s">
        <v>94</v>
      </c>
      <c r="F156" s="9" t="s">
        <v>384</v>
      </c>
      <c r="G156" s="18">
        <v>157.154</v>
      </c>
      <c r="H156" s="18">
        <v>365.859</v>
      </c>
      <c r="I156" s="27">
        <v>0.429547995265936</v>
      </c>
      <c r="J156" s="9" t="s">
        <v>498</v>
      </c>
      <c r="K156" s="9"/>
    </row>
    <row r="157" customHeight="true" spans="1:11">
      <c r="A157" s="7">
        <f>SUBTOTAL(103,$B$4:B157)*1</f>
        <v>154</v>
      </c>
      <c r="B157" s="9" t="s">
        <v>33</v>
      </c>
      <c r="C157" s="9" t="s">
        <v>606</v>
      </c>
      <c r="D157" s="18" t="s">
        <v>608</v>
      </c>
      <c r="E157" s="9" t="s">
        <v>94</v>
      </c>
      <c r="F157" s="9" t="s">
        <v>384</v>
      </c>
      <c r="G157" s="18">
        <v>19.126</v>
      </c>
      <c r="H157" s="18">
        <v>105.188</v>
      </c>
      <c r="I157" s="27">
        <v>0.181826824352588</v>
      </c>
      <c r="J157" s="9" t="s">
        <v>498</v>
      </c>
      <c r="K157" s="9"/>
    </row>
    <row r="158" customHeight="true" spans="1:11">
      <c r="A158" s="7">
        <f>SUBTOTAL(103,$B$4:B158)*1</f>
        <v>155</v>
      </c>
      <c r="B158" s="9" t="s">
        <v>34</v>
      </c>
      <c r="C158" s="9" t="s">
        <v>609</v>
      </c>
      <c r="D158" s="18" t="s">
        <v>610</v>
      </c>
      <c r="E158" s="9" t="s">
        <v>124</v>
      </c>
      <c r="F158" s="9" t="s">
        <v>384</v>
      </c>
      <c r="G158" s="18">
        <v>1458.913</v>
      </c>
      <c r="H158" s="18">
        <v>2582.374</v>
      </c>
      <c r="I158" s="27">
        <v>0.564950313161455</v>
      </c>
      <c r="J158" s="9" t="s">
        <v>178</v>
      </c>
      <c r="K158" s="9"/>
    </row>
    <row r="159" customHeight="true" spans="1:11">
      <c r="A159" s="7">
        <f>SUBTOTAL(103,$B$4:B159)*1</f>
        <v>156</v>
      </c>
      <c r="B159" s="9" t="s">
        <v>34</v>
      </c>
      <c r="C159" s="9" t="s">
        <v>611</v>
      </c>
      <c r="D159" s="18" t="s">
        <v>612</v>
      </c>
      <c r="E159" s="9" t="s">
        <v>94</v>
      </c>
      <c r="F159" s="9" t="s">
        <v>384</v>
      </c>
      <c r="G159" s="18">
        <v>1848.299</v>
      </c>
      <c r="H159" s="18">
        <v>2622.172</v>
      </c>
      <c r="I159" s="27">
        <v>0.704873288251114</v>
      </c>
      <c r="J159" s="9" t="s">
        <v>498</v>
      </c>
      <c r="K159" s="9" t="s">
        <v>385</v>
      </c>
    </row>
    <row r="160" customHeight="true" spans="1:11">
      <c r="A160" s="7">
        <f>SUBTOTAL(103,$B$4:B160)*1</f>
        <v>157</v>
      </c>
      <c r="B160" s="9" t="s">
        <v>34</v>
      </c>
      <c r="C160" s="9" t="s">
        <v>613</v>
      </c>
      <c r="D160" s="18" t="s">
        <v>614</v>
      </c>
      <c r="E160" s="9" t="s">
        <v>124</v>
      </c>
      <c r="F160" s="9" t="s">
        <v>384</v>
      </c>
      <c r="G160" s="18">
        <v>44.605</v>
      </c>
      <c r="H160" s="18">
        <v>58.598</v>
      </c>
      <c r="I160" s="27">
        <v>0.7612034540428</v>
      </c>
      <c r="J160" s="9" t="s">
        <v>178</v>
      </c>
      <c r="K160" s="9"/>
    </row>
    <row r="161" customHeight="true" spans="1:11">
      <c r="A161" s="7">
        <f>SUBTOTAL(103,$B$4:B161)*1</f>
        <v>158</v>
      </c>
      <c r="B161" s="9" t="s">
        <v>34</v>
      </c>
      <c r="C161" s="9" t="s">
        <v>613</v>
      </c>
      <c r="D161" s="18" t="s">
        <v>615</v>
      </c>
      <c r="E161" s="9" t="s">
        <v>94</v>
      </c>
      <c r="F161" s="9" t="s">
        <v>384</v>
      </c>
      <c r="G161" s="18">
        <v>27.159</v>
      </c>
      <c r="H161" s="18">
        <v>56.188</v>
      </c>
      <c r="I161" s="27">
        <v>0.483359436178543</v>
      </c>
      <c r="J161" s="9" t="s">
        <v>178</v>
      </c>
      <c r="K161" s="9"/>
    </row>
    <row r="162" customHeight="true" spans="1:11">
      <c r="A162" s="7">
        <f>SUBTOTAL(103,$B$4:B162)*1</f>
        <v>159</v>
      </c>
      <c r="B162" s="9" t="s">
        <v>34</v>
      </c>
      <c r="C162" s="9" t="s">
        <v>613</v>
      </c>
      <c r="D162" s="18" t="s">
        <v>616</v>
      </c>
      <c r="E162" s="9" t="s">
        <v>124</v>
      </c>
      <c r="F162" s="9" t="s">
        <v>384</v>
      </c>
      <c r="G162" s="18">
        <v>220.096</v>
      </c>
      <c r="H162" s="18">
        <v>347.675</v>
      </c>
      <c r="I162" s="27">
        <v>0.633050981520098</v>
      </c>
      <c r="J162" s="9" t="s">
        <v>178</v>
      </c>
      <c r="K162" s="9"/>
    </row>
    <row r="163" customHeight="true" spans="1:11">
      <c r="A163" s="7">
        <f>SUBTOTAL(103,$B$4:B163)*1</f>
        <v>160</v>
      </c>
      <c r="B163" s="9" t="s">
        <v>34</v>
      </c>
      <c r="C163" s="9" t="s">
        <v>617</v>
      </c>
      <c r="D163" s="18" t="s">
        <v>618</v>
      </c>
      <c r="E163" s="9" t="s">
        <v>124</v>
      </c>
      <c r="F163" s="9" t="s">
        <v>43</v>
      </c>
      <c r="G163" s="18">
        <v>667.36</v>
      </c>
      <c r="H163" s="18">
        <v>839.845</v>
      </c>
      <c r="I163" s="27">
        <v>0.794622817305574</v>
      </c>
      <c r="J163" s="9" t="s">
        <v>178</v>
      </c>
      <c r="K163" s="9"/>
    </row>
    <row r="164" customHeight="true" spans="1:11">
      <c r="A164" s="7">
        <f>SUBTOTAL(103,$B$4:B164)*1</f>
        <v>161</v>
      </c>
      <c r="B164" s="9" t="s">
        <v>34</v>
      </c>
      <c r="C164" s="9" t="s">
        <v>619</v>
      </c>
      <c r="D164" s="18" t="s">
        <v>620</v>
      </c>
      <c r="E164" s="9" t="s">
        <v>94</v>
      </c>
      <c r="F164" s="9" t="s">
        <v>44</v>
      </c>
      <c r="G164" s="18">
        <v>3613.054</v>
      </c>
      <c r="H164" s="18">
        <v>5210.356</v>
      </c>
      <c r="I164" s="27">
        <v>0.693437070326864</v>
      </c>
      <c r="J164" s="9" t="s">
        <v>97</v>
      </c>
      <c r="K164" s="9"/>
    </row>
    <row r="165" customHeight="true" spans="1:11">
      <c r="A165" s="7">
        <f>SUBTOTAL(103,$B$4:B165)*1</f>
        <v>162</v>
      </c>
      <c r="B165" s="9" t="s">
        <v>35</v>
      </c>
      <c r="C165" s="9" t="s">
        <v>621</v>
      </c>
      <c r="D165" s="18" t="s">
        <v>622</v>
      </c>
      <c r="E165" s="9" t="s">
        <v>94</v>
      </c>
      <c r="F165" s="9" t="s">
        <v>384</v>
      </c>
      <c r="G165" s="18">
        <v>760.757</v>
      </c>
      <c r="H165" s="18">
        <v>1021.481</v>
      </c>
      <c r="I165" s="27">
        <v>0.744758835455579</v>
      </c>
      <c r="J165" s="9" t="s">
        <v>356</v>
      </c>
      <c r="K165" s="9"/>
    </row>
    <row r="166" customHeight="true" spans="1:11">
      <c r="A166" s="7">
        <f>SUBTOTAL(103,$B$4:B166)*1</f>
        <v>163</v>
      </c>
      <c r="B166" s="9" t="s">
        <v>36</v>
      </c>
      <c r="C166" s="9" t="s">
        <v>623</v>
      </c>
      <c r="D166" s="18" t="s">
        <v>624</v>
      </c>
      <c r="E166" s="9" t="s">
        <v>94</v>
      </c>
      <c r="F166" s="9" t="s">
        <v>384</v>
      </c>
      <c r="G166" s="18">
        <v>456.829</v>
      </c>
      <c r="H166" s="18">
        <v>829.525</v>
      </c>
      <c r="I166" s="27">
        <v>0.550711551791688</v>
      </c>
      <c r="J166" s="9" t="s">
        <v>362</v>
      </c>
      <c r="K166" s="9"/>
    </row>
    <row r="167" customHeight="true" spans="1:11">
      <c r="A167" s="7">
        <f>SUBTOTAL(103,$B$4:B167)*1</f>
        <v>164</v>
      </c>
      <c r="B167" s="9" t="s">
        <v>36</v>
      </c>
      <c r="C167" s="9" t="s">
        <v>361</v>
      </c>
      <c r="D167" s="18" t="s">
        <v>625</v>
      </c>
      <c r="E167" s="9" t="s">
        <v>94</v>
      </c>
      <c r="F167" s="9" t="s">
        <v>384</v>
      </c>
      <c r="G167" s="18">
        <v>472.859</v>
      </c>
      <c r="H167" s="18">
        <v>738.697</v>
      </c>
      <c r="I167" s="27">
        <v>0.640125789058301</v>
      </c>
      <c r="J167" s="9" t="s">
        <v>362</v>
      </c>
      <c r="K167" s="9"/>
    </row>
    <row r="168" customHeight="true" spans="1:11">
      <c r="A168" s="7">
        <f>SUBTOTAL(103,$B$4:B168)*1</f>
        <v>165</v>
      </c>
      <c r="B168" s="9" t="s">
        <v>36</v>
      </c>
      <c r="C168" s="9" t="s">
        <v>361</v>
      </c>
      <c r="D168" s="18" t="s">
        <v>626</v>
      </c>
      <c r="E168" s="9" t="s">
        <v>94</v>
      </c>
      <c r="F168" s="9" t="s">
        <v>384</v>
      </c>
      <c r="G168" s="18">
        <v>2217.127</v>
      </c>
      <c r="H168" s="18">
        <v>2939.881</v>
      </c>
      <c r="I168" s="27">
        <v>0.754155355267781</v>
      </c>
      <c r="J168" s="9" t="s">
        <v>362</v>
      </c>
      <c r="K168" s="9" t="s">
        <v>385</v>
      </c>
    </row>
    <row r="169" customHeight="true" spans="1:11">
      <c r="A169" s="7">
        <f>SUBTOTAL(103,$B$4:B169)*1</f>
        <v>166</v>
      </c>
      <c r="B169" s="9" t="s">
        <v>36</v>
      </c>
      <c r="C169" s="9" t="s">
        <v>361</v>
      </c>
      <c r="D169" s="18" t="s">
        <v>627</v>
      </c>
      <c r="E169" s="9" t="s">
        <v>94</v>
      </c>
      <c r="F169" s="9" t="s">
        <v>384</v>
      </c>
      <c r="G169" s="18">
        <v>134.871</v>
      </c>
      <c r="H169" s="18">
        <v>221.174</v>
      </c>
      <c r="I169" s="27">
        <v>0.609795907294709</v>
      </c>
      <c r="J169" s="9" t="s">
        <v>362</v>
      </c>
      <c r="K169" s="9" t="s">
        <v>385</v>
      </c>
    </row>
  </sheetData>
  <autoFilter ref="B3:K170">
    <sortState ref="B3:K170">
      <sortCondition ref="B4:B164" customList="成都市,绵阳市,自贡市,攀枝花市,泸州市,德阳市,广元市,遂宁市,内江市,乐山市,资阳市,宜宾市,南充市,达州市,雅安市,阿坝州,甘孜州,凉山州,广安市,巴中市,眉山市,四川省"/>
      <sortCondition ref="C4:C164"/>
      <sortCondition ref="D4:D164"/>
    </sortState>
    <extLst/>
  </autoFilter>
  <sortState ref="B4:K169">
    <sortCondition ref="B4:B169" customList="成都市,绵阳市,自贡市,攀枝花市,泸州市,德阳市,广元市,遂宁市,内江市,乐山市,资阳市,宜宾市,南充市,达州市,雅安市,阿坝州,甘孜州,凉山州,广安市,巴中市,眉山市,四川省"/>
    <sortCondition ref="C4:C169"/>
  </sortState>
  <conditionalFormatting sqref="L$1:L$1048576">
    <cfRule type="duplicateValues" dxfId="1" priority="1"/>
  </conditionalFormatting>
  <conditionalFormatting sqref="D1:D2 D4:D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市州月运行表</vt:lpstr>
      <vt:lpstr>入网率</vt:lpstr>
      <vt:lpstr>上线率</vt:lpstr>
      <vt:lpstr>数据合格率</vt:lpstr>
      <vt:lpstr>轨迹完整率</vt:lpstr>
      <vt:lpstr>漂移率</vt:lpstr>
      <vt:lpstr>两客一危未上线车辆明细</vt:lpstr>
      <vt:lpstr>两客一危连续两月未上线车辆明细</vt:lpstr>
      <vt:lpstr>两客一危轨迹完整率低于80%车辆明细</vt:lpstr>
      <vt:lpstr>两客一危高速通行次数</vt:lpstr>
      <vt:lpstr>两客一危高速公路通行明细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魏平</cp:lastModifiedBy>
  <dcterms:created xsi:type="dcterms:W3CDTF">2018-12-21T07:01:00Z</dcterms:created>
  <cp:lastPrinted>2023-02-12T03:38:00Z</cp:lastPrinted>
  <dcterms:modified xsi:type="dcterms:W3CDTF">2024-12-24T17:40:49Z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B94230B84B41C9FBDAABB96632C9C640_42</vt:lpwstr>
  </property>
</Properties>
</file>