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5"/>
  </bookViews>
  <sheets>
    <sheet name="市州运行情况统计表" sheetId="7" r:id="rId1"/>
    <sheet name="入网率" sheetId="2" r:id="rId2"/>
    <sheet name="上线率" sheetId="3" r:id="rId3"/>
    <sheet name="数据合格率" sheetId="4" r:id="rId4"/>
    <sheet name="轨迹完整率" sheetId="1" r:id="rId5"/>
    <sheet name="未上线车辆明细" sheetId="9" r:id="rId6"/>
    <sheet name="连续两月未上线车辆明细" sheetId="18" r:id="rId7"/>
    <sheet name="轨迹完整率低于80%车辆明细" sheetId="8" r:id="rId8"/>
    <sheet name="未上线车辆高速公路通行次数" sheetId="13" r:id="rId9"/>
    <sheet name="未上线车辆高速公路通行明细" sheetId="14" r:id="rId10"/>
  </sheets>
  <definedNames>
    <definedName name="_xlnm._FilterDatabase" localSheetId="0" hidden="1">市州运行情况统计表!$A$3:$N$25</definedName>
    <definedName name="_xlnm._FilterDatabase" localSheetId="2" hidden="1">上线率!$A$4:$L$26</definedName>
    <definedName name="_xlnm._FilterDatabase" localSheetId="3" hidden="1">数据合格率!$B$3:$M$26</definedName>
    <definedName name="_xlnm._FilterDatabase" localSheetId="4" hidden="1">轨迹完整率!$A$4:$L$26</definedName>
    <definedName name="_xlnm._FilterDatabase" localSheetId="5" hidden="1">未上线车辆明细!$A$3:$H$147</definedName>
    <definedName name="_xlnm._FilterDatabase" localSheetId="6" hidden="1">连续两月未上线车辆明细!$A$3:$H$40</definedName>
    <definedName name="_xlnm._FilterDatabase" localSheetId="7" hidden="1">'轨迹完整率低于80%车辆明细'!$B$3:$K$165</definedName>
    <definedName name="_xlnm._FilterDatabase" localSheetId="8" hidden="1">未上线车辆高速公路通行次数!$B$3:$F$18</definedName>
    <definedName name="_xlnm._FilterDatabase" localSheetId="9" hidden="1">未上线车辆高速公路通行明细!$B$3:$K$123</definedName>
    <definedName name="_xlnm._FilterDatabase" localSheetId="1" hidden="1">入网率!$B$5:$K$25</definedName>
    <definedName name="_xlnm.Print_Titles" localSheetId="4">轨迹完整率!$3:$4</definedName>
  </definedNames>
  <calcPr calcId="144525"/>
</workbook>
</file>

<file path=xl/sharedStrings.xml><?xml version="1.0" encoding="utf-8"?>
<sst xmlns="http://schemas.openxmlformats.org/spreadsheetml/2006/main" count="4909" uniqueCount="741">
  <si>
    <t>附件1</t>
  </si>
  <si>
    <t>各市（州）2024年10月运行情况统计表</t>
  </si>
  <si>
    <t>序号</t>
  </si>
  <si>
    <t>市(州)</t>
  </si>
  <si>
    <t>总计分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</si>
  <si>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</si>
  <si>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</si>
  <si>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</si>
  <si>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</si>
  <si>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</si>
  <si>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</si>
  <si>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</si>
  <si>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</si>
  <si>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</si>
  <si>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</si>
  <si>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</si>
  <si>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t>成都市</t>
  </si>
  <si>
    <t>绵阳市</t>
  </si>
  <si>
    <t>自贡市</t>
  </si>
  <si>
    <t>攀枝花市</t>
  </si>
  <si>
    <t>泸州市</t>
  </si>
  <si>
    <t>德阳市</t>
  </si>
  <si>
    <t>广元市</t>
  </si>
  <si>
    <t>遂宁市</t>
  </si>
  <si>
    <t>内江市</t>
  </si>
  <si>
    <t>乐山市</t>
  </si>
  <si>
    <t>资阳市</t>
  </si>
  <si>
    <t>宜宾市</t>
  </si>
  <si>
    <t>南充市</t>
  </si>
  <si>
    <t>达州市</t>
  </si>
  <si>
    <t>雅安市</t>
  </si>
  <si>
    <t>阿坝州</t>
  </si>
  <si>
    <t>甘孜州</t>
  </si>
  <si>
    <t>凉山州</t>
  </si>
  <si>
    <t>广安市</t>
  </si>
  <si>
    <t>巴中市</t>
  </si>
  <si>
    <t>眉山市</t>
  </si>
  <si>
    <t>四川省</t>
  </si>
  <si>
    <r>
      <rPr>
        <sz val="10"/>
        <color theme="1"/>
        <rFont val="黑体"/>
        <charset val="134"/>
      </rPr>
      <t>附件</t>
    </r>
    <r>
      <rPr>
        <sz val="10"/>
        <color theme="1"/>
        <rFont val="Times New Roman"/>
        <charset val="134"/>
      </rPr>
      <t>2</t>
    </r>
  </si>
  <si>
    <t>各市（州）车辆入网率统计表</t>
  </si>
  <si>
    <t>应入网车辆数</t>
  </si>
  <si>
    <t>已入网车辆总数</t>
  </si>
  <si>
    <t>车辆入网占比（%）</t>
  </si>
  <si>
    <t>班车客运</t>
  </si>
  <si>
    <t>包车客运</t>
  </si>
  <si>
    <t>危货车辆</t>
  </si>
  <si>
    <t>应入网</t>
  </si>
  <si>
    <t>附件3</t>
  </si>
  <si>
    <t>各市（州）车辆上线率统计表</t>
  </si>
  <si>
    <t>应上线车辆总数</t>
  </si>
  <si>
    <t>已上线车辆总数</t>
  </si>
  <si>
    <t>车辆上线占比（%）</t>
  </si>
  <si>
    <t>已上线</t>
  </si>
  <si>
    <t>上线占比（%）</t>
  </si>
  <si>
    <r>
      <rPr>
        <sz val="10"/>
        <color theme="1"/>
        <rFont val="黑体"/>
        <charset val="134"/>
      </rPr>
      <t>附件</t>
    </r>
    <r>
      <rPr>
        <sz val="10"/>
        <color theme="1"/>
        <rFont val="Times New Roman"/>
        <charset val="134"/>
      </rPr>
      <t>4</t>
    </r>
  </si>
  <si>
    <t>各市（州）数据合格率统计表</t>
  </si>
  <si>
    <t>车辆总数</t>
  </si>
  <si>
    <t>总条数</t>
  </si>
  <si>
    <t>合格条数</t>
  </si>
  <si>
    <t>合格率</t>
  </si>
  <si>
    <t>不合格总条数</t>
  </si>
  <si>
    <t>数据不合格分类（单位：条）</t>
  </si>
  <si>
    <t>环比增加
（%）</t>
  </si>
  <si>
    <t>经纬度</t>
  </si>
  <si>
    <t>限速值</t>
  </si>
  <si>
    <t>速度</t>
  </si>
  <si>
    <t>方向角</t>
  </si>
  <si>
    <t>定位时间</t>
  </si>
  <si>
    <t>附件5</t>
  </si>
  <si>
    <t>各市（州）轨迹完整数据统计表</t>
  </si>
  <si>
    <t>轨迹总里程（千米）</t>
  </si>
  <si>
    <t>轨迹完整里程（千米）</t>
  </si>
  <si>
    <t>轨迹完整率</t>
  </si>
  <si>
    <t>危险品运输车</t>
  </si>
  <si>
    <r>
      <rPr>
        <sz val="10"/>
        <rFont val="黑体"/>
        <charset val="134"/>
      </rPr>
      <t>附件</t>
    </r>
    <r>
      <rPr>
        <sz val="10"/>
        <rFont val="Times New Roman"/>
        <charset val="134"/>
      </rPr>
      <t>6</t>
    </r>
  </si>
  <si>
    <t>全省“两客一危”车辆未上线明细表</t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</si>
  <si>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</si>
  <si>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市</t>
    </r>
    <r>
      <rPr>
        <sz val="10"/>
        <rFont val="Times New Roman"/>
        <charset val="134"/>
      </rPr>
      <t>(</t>
    </r>
    <r>
      <rPr>
        <sz val="10"/>
        <rFont val="黑体"/>
        <charset val="134"/>
      </rPr>
      <t>州</t>
    </r>
    <r>
      <rPr>
        <sz val="10"/>
        <rFont val="Times New Roman"/>
        <charset val="134"/>
      </rPr>
      <t>)</t>
    </r>
  </si>
  <si>
    <r>
      <rPr>
        <sz val="10"/>
        <rFont val="黑体"/>
        <charset val="134"/>
      </rPr>
      <t>车牌号</t>
    </r>
  </si>
  <si>
    <r>
      <rPr>
        <sz val="10"/>
        <rFont val="黑体"/>
        <charset val="134"/>
      </rPr>
      <t>车牌颜色</t>
    </r>
  </si>
  <si>
    <r>
      <rPr>
        <sz val="10"/>
        <rFont val="黑体"/>
        <charset val="134"/>
      </rPr>
      <t>企业名称</t>
    </r>
  </si>
  <si>
    <r>
      <rPr>
        <sz val="10"/>
        <rFont val="黑体"/>
        <charset val="134"/>
      </rPr>
      <t>车辆类型</t>
    </r>
  </si>
  <si>
    <r>
      <rPr>
        <sz val="10"/>
        <rFont val="黑体"/>
        <charset val="134"/>
      </rPr>
      <t>接入平台</t>
    </r>
  </si>
  <si>
    <t>GPS最后一次定位</t>
  </si>
  <si>
    <t>川ACK110</t>
  </si>
  <si>
    <t>黄色</t>
  </si>
  <si>
    <t>成都帮赢物流有限公司</t>
  </si>
  <si>
    <t>危险品货运</t>
  </si>
  <si>
    <t>网阔企业平台</t>
  </si>
  <si>
    <t>川AEX167</t>
  </si>
  <si>
    <t>成都畅达包车客运有限责任公司</t>
  </si>
  <si>
    <t>川ADT155</t>
  </si>
  <si>
    <t>川AEX510</t>
  </si>
  <si>
    <t>川AFB753</t>
  </si>
  <si>
    <t>川AK6659</t>
  </si>
  <si>
    <t>川ACY032</t>
  </si>
  <si>
    <t>川AJC933</t>
  </si>
  <si>
    <t>成都创意压缩天然气有限公司</t>
  </si>
  <si>
    <t>川AS9196</t>
  </si>
  <si>
    <t>川AR6913</t>
  </si>
  <si>
    <t>成都锋圣运业有限责任公司</t>
  </si>
  <si>
    <t>川GY8T90</t>
  </si>
  <si>
    <t>蓝色</t>
  </si>
  <si>
    <t>成都富临长运集团有限公司都江堰分公司</t>
  </si>
  <si>
    <t>兆益卫星定位监控系统</t>
  </si>
  <si>
    <t>川AJ2688</t>
  </si>
  <si>
    <t>成都灰狗运业(集团)有限公司</t>
  </si>
  <si>
    <t>川AM3129</t>
  </si>
  <si>
    <t>-</t>
  </si>
  <si>
    <t>川AM6857</t>
  </si>
  <si>
    <t>川AH6197</t>
  </si>
  <si>
    <t>川A76JN0</t>
  </si>
  <si>
    <t>川AJ2682</t>
  </si>
  <si>
    <t>川A595GX</t>
  </si>
  <si>
    <t>川AJN785</t>
  </si>
  <si>
    <t>成都市汽车运输(集团)公司</t>
  </si>
  <si>
    <t>川AJN203</t>
  </si>
  <si>
    <t>川A474KC</t>
  </si>
  <si>
    <t>川AY7937</t>
  </si>
  <si>
    <t>川AJN176</t>
  </si>
  <si>
    <t>川AJN116</t>
  </si>
  <si>
    <t>川AJN756</t>
  </si>
  <si>
    <t>川GF4J85</t>
  </si>
  <si>
    <t>川A974BF</t>
  </si>
  <si>
    <t>川A6138M</t>
  </si>
  <si>
    <t>川AJJ765</t>
  </si>
  <si>
    <t>成都亿安悦成运业有限公司</t>
  </si>
  <si>
    <t>四川三树银城北斗卫星定位监控平台</t>
  </si>
  <si>
    <t>川GTX835</t>
  </si>
  <si>
    <t>川AL1586</t>
  </si>
  <si>
    <t>四川成都铁路国际商旅集团有限公司</t>
  </si>
  <si>
    <t>川GAY038</t>
  </si>
  <si>
    <t>四川路凯物流有限公司</t>
  </si>
  <si>
    <t>中科北斗车联网服务平台</t>
  </si>
  <si>
    <t>川G3JY72</t>
  </si>
  <si>
    <t>四川省旅游汽车有限责任公司</t>
  </si>
  <si>
    <t>川AN1875</t>
  </si>
  <si>
    <t>四川亚细亚运业有限公司大邑二分公司</t>
  </si>
  <si>
    <t>川ACS123</t>
  </si>
  <si>
    <t>中国石油昆仑物流有限公司四川分公司</t>
  </si>
  <si>
    <t>中石油企业平台</t>
  </si>
  <si>
    <t>川AR7669</t>
  </si>
  <si>
    <t>中国石油昆仑物流有限公司四川石化分公司</t>
  </si>
  <si>
    <t>川AR1190</t>
  </si>
  <si>
    <t>川AJC150</t>
  </si>
  <si>
    <t>川AJF087</t>
  </si>
  <si>
    <t>川AJC683</t>
  </si>
  <si>
    <t>川AJJ559</t>
  </si>
  <si>
    <t>川AJJ381</t>
  </si>
  <si>
    <t>川AJF802</t>
  </si>
  <si>
    <t>川AJB580</t>
  </si>
  <si>
    <t>川B6VU66</t>
  </si>
  <si>
    <t>江油宝璐机械有限公司迅捷物流分公司</t>
  </si>
  <si>
    <t>中卫北斗云信息服务平台</t>
  </si>
  <si>
    <t>川B72164</t>
  </si>
  <si>
    <t>绵阳川运物流有限公司</t>
  </si>
  <si>
    <t>川B162WL</t>
  </si>
  <si>
    <t>绵阳市通力汽车运输有限公司三台分公司</t>
  </si>
  <si>
    <t>川B67695</t>
  </si>
  <si>
    <t>绵阳蜀运科技有限公司</t>
  </si>
  <si>
    <t>四川中交兴路运营平台</t>
  </si>
  <si>
    <t>川B83619</t>
  </si>
  <si>
    <t>川B68635</t>
  </si>
  <si>
    <t>川B550QX</t>
  </si>
  <si>
    <t>绵阳圆融道路运输有限公司</t>
  </si>
  <si>
    <t>川B1H352</t>
  </si>
  <si>
    <t>川B5VP80</t>
  </si>
  <si>
    <t>川B78975</t>
  </si>
  <si>
    <t>平武县恒燃物流有限责任公司</t>
  </si>
  <si>
    <t>川B71GE8</t>
  </si>
  <si>
    <t>川B82237</t>
  </si>
  <si>
    <t>四川国尧运业有限责任公司</t>
  </si>
  <si>
    <t>众易通道路运输车辆监控系统</t>
  </si>
  <si>
    <t>川B74672</t>
  </si>
  <si>
    <t>四川洪捷运输有限公司</t>
  </si>
  <si>
    <t>川B68009</t>
  </si>
  <si>
    <t>四川省科学城九龙运业有限公司</t>
  </si>
  <si>
    <t>川B66180</t>
  </si>
  <si>
    <t>四川顺驰物流有限公司</t>
  </si>
  <si>
    <t>进亿北斗智能定位云平台</t>
  </si>
  <si>
    <t>川B65534</t>
  </si>
  <si>
    <t>川B93400</t>
  </si>
  <si>
    <t>川B88420</t>
  </si>
  <si>
    <t>川C631F8</t>
  </si>
  <si>
    <t>四川富顺县华茂运输有限公司</t>
  </si>
  <si>
    <t>科泰道路运输车辆卫星定位系统</t>
  </si>
  <si>
    <t>川E44548</t>
  </si>
  <si>
    <t>古蔺县畅通运业有限公司</t>
  </si>
  <si>
    <t>川E74176</t>
  </si>
  <si>
    <t>合江荣程运业有限公司</t>
  </si>
  <si>
    <t>四川东星北斗云位置信息服务平台</t>
  </si>
  <si>
    <t>川E63711</t>
  </si>
  <si>
    <t>泸县泸苑物流有限公司</t>
  </si>
  <si>
    <t>川E49232</t>
  </si>
  <si>
    <t>川ECC348</t>
  </si>
  <si>
    <t>泸州市春秋旅游汽车运输有限公司</t>
  </si>
  <si>
    <t>川ED03761</t>
  </si>
  <si>
    <t>渐变绿</t>
  </si>
  <si>
    <t>泸州市龙马潭区石洞运输有限公司</t>
  </si>
  <si>
    <t>川F75660</t>
  </si>
  <si>
    <t>什邡市人和车业有限公司</t>
  </si>
  <si>
    <t>川F63951</t>
  </si>
  <si>
    <t>川F90676</t>
  </si>
  <si>
    <t>四川诚悦运业有限公司</t>
  </si>
  <si>
    <t>川F23GJ5</t>
  </si>
  <si>
    <t>四川省德阳市德威运业有限公司</t>
  </si>
  <si>
    <t>川F76594</t>
  </si>
  <si>
    <t>川J23586</t>
  </si>
  <si>
    <t>大英县通达运业有限责任公司</t>
  </si>
  <si>
    <t>川J68256</t>
  </si>
  <si>
    <t>四川富临运业集团蓬溪运输有限公司</t>
  </si>
  <si>
    <t>川J7E251</t>
  </si>
  <si>
    <t>川JB1478</t>
  </si>
  <si>
    <t>川J65282</t>
  </si>
  <si>
    <t>川J67522</t>
  </si>
  <si>
    <t>四川富临运业集团射洪有限公司</t>
  </si>
  <si>
    <t>川JD1750</t>
  </si>
  <si>
    <t>遂宁富临运业有限公司大英分公司</t>
  </si>
  <si>
    <t>川JGX610</t>
  </si>
  <si>
    <t>遂宁市天立宏物资有限公司</t>
  </si>
  <si>
    <t>川K80253</t>
  </si>
  <si>
    <t>内江市渝丰物流有限公司</t>
  </si>
  <si>
    <t>内江乘风智能道路运输监控平台</t>
  </si>
  <si>
    <t>川KPN159</t>
  </si>
  <si>
    <t>内江熙泰运业有限公司</t>
  </si>
  <si>
    <t>川K81940</t>
  </si>
  <si>
    <t>内江雄风佳快货物运输有限公司</t>
  </si>
  <si>
    <t>川K76182</t>
  </si>
  <si>
    <t>资中县路通运业有限责任公司</t>
  </si>
  <si>
    <t>川L68110</t>
  </si>
  <si>
    <t>峨眉山市第一汽车运输有限公司</t>
  </si>
  <si>
    <t>路行通智慧交通云平台</t>
  </si>
  <si>
    <t>川LB8027</t>
  </si>
  <si>
    <t>乐山市华强汽车运输有限公司</t>
  </si>
  <si>
    <t>川LA7128</t>
  </si>
  <si>
    <t>乐山市激进物流有限责任公司</t>
  </si>
  <si>
    <t>川LB0528</t>
  </si>
  <si>
    <t>川LC3305</t>
  </si>
  <si>
    <t>川LD9102</t>
  </si>
  <si>
    <t>川L61686</t>
  </si>
  <si>
    <t>乐山市建全运业有限公司</t>
  </si>
  <si>
    <t>川LQ5062</t>
  </si>
  <si>
    <t>乐山天壹运输有限公司</t>
  </si>
  <si>
    <t>川LB6511</t>
  </si>
  <si>
    <t>乐山北斗卫星车联网服务平台</t>
  </si>
  <si>
    <t>川L70072</t>
  </si>
  <si>
    <t>四川省乐山汽车运输有限公司马边分公司</t>
  </si>
  <si>
    <t>川L58803</t>
  </si>
  <si>
    <t>四川省乐山汽车运输有限公司直达客运分公司</t>
  </si>
  <si>
    <t>川L68758</t>
  </si>
  <si>
    <t>四川省阳光运业有限公司乐山旅游客运分公司</t>
  </si>
  <si>
    <t>川L37911</t>
  </si>
  <si>
    <t>川M28419</t>
  </si>
  <si>
    <t>安岳县通达运业有限责任公司</t>
  </si>
  <si>
    <t>川M38109</t>
  </si>
  <si>
    <t>川M22060</t>
  </si>
  <si>
    <t>四川资阳蜀雁运业有限公司</t>
  </si>
  <si>
    <t>川M36811</t>
  </si>
  <si>
    <t>川Q93379</t>
  </si>
  <si>
    <t>四川宜宾直运汽车运输有限公司</t>
  </si>
  <si>
    <t>川Q82085</t>
  </si>
  <si>
    <t>川Q63032</t>
  </si>
  <si>
    <t>川Q98728</t>
  </si>
  <si>
    <t>兴文县通达运业有限责任公司</t>
  </si>
  <si>
    <t>川R92807</t>
  </si>
  <si>
    <t>四川南充当代运业(集团)有限公司仪陇交通分公司</t>
  </si>
  <si>
    <t>川R50BC1</t>
  </si>
  <si>
    <t>四川南充新驰汽车客运有限公司</t>
  </si>
  <si>
    <t>京盛源车联网北斗服务平台</t>
  </si>
  <si>
    <t>川T22367</t>
  </si>
  <si>
    <t>雅安峡口自然生态旅游运业有限公司</t>
  </si>
  <si>
    <t>阿坝藏族羌族自治州</t>
  </si>
  <si>
    <t>川U39288</t>
  </si>
  <si>
    <t>阿坝州岷江运业有限责任公司</t>
  </si>
  <si>
    <t>川UQ7698</t>
  </si>
  <si>
    <t>川U39779</t>
  </si>
  <si>
    <t>川UV1750</t>
  </si>
  <si>
    <t>四川晶犇运业有限责任公司</t>
  </si>
  <si>
    <t>千里眼智能调度监控系统</t>
  </si>
  <si>
    <t>川UA1768</t>
  </si>
  <si>
    <t>四川翔云运业有限责任公司</t>
  </si>
  <si>
    <t>川U39622</t>
  </si>
  <si>
    <t>甘孜藏族自治州</t>
  </si>
  <si>
    <t>川VU6609</t>
  </si>
  <si>
    <t>甘孜州康定新川藏运业集团有限公司</t>
  </si>
  <si>
    <t>川VC3607</t>
  </si>
  <si>
    <t>凉山彝族自治州</t>
  </si>
  <si>
    <t>川W76764</t>
  </si>
  <si>
    <t>西昌市汇通客运有限公司</t>
  </si>
  <si>
    <t>川XR316Z</t>
  </si>
  <si>
    <t>四川广安宁祥运业（集团）有限公司广安一分公司</t>
  </si>
  <si>
    <t>眉山华安卫星定位安全服务运营平台</t>
  </si>
  <si>
    <t>川X88978</t>
  </si>
  <si>
    <t>四川广安宁祥运业（集团）有限公司邻水分公司</t>
  </si>
  <si>
    <t>川X88112</t>
  </si>
  <si>
    <t>川X88337</t>
  </si>
  <si>
    <t>川X88606</t>
  </si>
  <si>
    <t>川Y9A028</t>
  </si>
  <si>
    <t>平昌县曙光汽车运输有限公司</t>
  </si>
  <si>
    <t>四川星卫车辆防控系统</t>
  </si>
  <si>
    <t>川Y9A058</t>
  </si>
  <si>
    <t>川Y9A098</t>
  </si>
  <si>
    <t>川Y963C5</t>
  </si>
  <si>
    <t>四川省巴中运输(集团)有限公司</t>
  </si>
  <si>
    <t>川Y25260</t>
  </si>
  <si>
    <t>川Y12X32</t>
  </si>
  <si>
    <t>川Y22929</t>
  </si>
  <si>
    <t>四川省巴中运输(集团)有限公司旅游运输分公司</t>
  </si>
  <si>
    <t>川Y16738</t>
  </si>
  <si>
    <t>川Y13973</t>
  </si>
  <si>
    <t>川Y16030</t>
  </si>
  <si>
    <t>川Y23M60</t>
  </si>
  <si>
    <t>四川省巴中运输(集团)有限公司通江县分公司</t>
  </si>
  <si>
    <t>川Y16645</t>
  </si>
  <si>
    <t>川Y777M1</t>
  </si>
  <si>
    <t>川Y28081</t>
  </si>
  <si>
    <t>四川万顺旅游客运有限公司</t>
  </si>
  <si>
    <t>川ZB3931</t>
  </si>
  <si>
    <t>眉山市星友邦物流有限公司</t>
  </si>
  <si>
    <t>川ZZS895</t>
  </si>
  <si>
    <t>眉山兴顺汽车运输有限公司</t>
  </si>
  <si>
    <t>交通邦系统</t>
  </si>
  <si>
    <t>川Z2LH71</t>
  </si>
  <si>
    <t>川ZB5625</t>
  </si>
  <si>
    <t>川ZA0959</t>
  </si>
  <si>
    <t>青神县交通投资建设有限公司</t>
  </si>
  <si>
    <t>川ZA6200</t>
  </si>
  <si>
    <r>
      <rPr>
        <sz val="10"/>
        <color theme="1"/>
        <rFont val="黑体  "/>
        <charset val="134"/>
      </rPr>
      <t>附件</t>
    </r>
    <r>
      <rPr>
        <sz val="10"/>
        <color theme="1"/>
        <rFont val="Times New Roman"/>
        <charset val="134"/>
      </rPr>
      <t>7</t>
    </r>
  </si>
  <si>
    <t>“两客一危”连续两月未上线车辆明细表</t>
  </si>
  <si>
    <t>车牌号</t>
  </si>
  <si>
    <t>车牌颜色</t>
  </si>
  <si>
    <t>企业名称</t>
  </si>
  <si>
    <t>车辆类型</t>
  </si>
  <si>
    <t>接入平台</t>
  </si>
  <si>
    <r>
      <rPr>
        <sz val="10"/>
        <color theme="1"/>
        <rFont val="黑体"/>
        <charset val="134"/>
      </rPr>
      <t>附件</t>
    </r>
    <r>
      <rPr>
        <sz val="10"/>
        <color theme="1"/>
        <rFont val="Times New Roman"/>
        <charset val="134"/>
      </rPr>
      <t>8</t>
    </r>
  </si>
  <si>
    <r>
      <rPr>
        <sz val="16"/>
        <rFont val="方正小标宋_GBK"/>
        <charset val="134"/>
      </rPr>
      <t>轨迹完整率低于</t>
    </r>
    <r>
      <rPr>
        <sz val="16"/>
        <rFont val="Times New Roman"/>
        <charset val="134"/>
      </rPr>
      <t>80%</t>
    </r>
    <r>
      <rPr>
        <sz val="16"/>
        <rFont val="方正小标宋_GBK"/>
        <charset val="134"/>
      </rPr>
      <t>车辆明细表</t>
    </r>
  </si>
  <si>
    <r>
      <rPr>
        <sz val="10"/>
        <rFont val="黑体"/>
        <charset val="134"/>
      </rPr>
      <t>轨迹完整里程（千米）</t>
    </r>
  </si>
  <si>
    <r>
      <rPr>
        <sz val="10"/>
        <rFont val="黑体"/>
        <charset val="134"/>
      </rPr>
      <t>总里程（千米）</t>
    </r>
  </si>
  <si>
    <r>
      <rPr>
        <sz val="10"/>
        <rFont val="黑体"/>
        <charset val="134"/>
      </rPr>
      <t>轨迹完整率</t>
    </r>
  </si>
  <si>
    <r>
      <rPr>
        <sz val="10"/>
        <rFont val="黑体"/>
        <charset val="134"/>
      </rPr>
      <t>车辆状态</t>
    </r>
  </si>
  <si>
    <t>成都佰世特物流有限公司</t>
  </si>
  <si>
    <t>川AFA913</t>
  </si>
  <si>
    <t>危货</t>
  </si>
  <si>
    <t>营运</t>
  </si>
  <si>
    <t>川AFA285</t>
  </si>
  <si>
    <t>成都瀚洋环保实业有限公司</t>
  </si>
  <si>
    <t>川AS0665</t>
  </si>
  <si>
    <t>川AS0631</t>
  </si>
  <si>
    <t>川AS0672</t>
  </si>
  <si>
    <t>川AS0392</t>
  </si>
  <si>
    <t>川AS0633</t>
  </si>
  <si>
    <t>川AS0612</t>
  </si>
  <si>
    <t>成都金火焰燃气有限公司</t>
  </si>
  <si>
    <t>川AR705P</t>
  </si>
  <si>
    <t>成都锦运旅游汽车客运有限公司</t>
  </si>
  <si>
    <t>川G1DH78</t>
  </si>
  <si>
    <t>川AEN509</t>
  </si>
  <si>
    <t>川AEN123</t>
  </si>
  <si>
    <t>川AH8138</t>
  </si>
  <si>
    <t>川AH8083</t>
  </si>
  <si>
    <t>川AGB073</t>
  </si>
  <si>
    <t>川AFS253</t>
  </si>
  <si>
    <t>川AEM591</t>
  </si>
  <si>
    <t>川AH8010</t>
  </si>
  <si>
    <t>川AH8308</t>
  </si>
  <si>
    <t>川AH8292</t>
  </si>
  <si>
    <t>川AH8009</t>
  </si>
  <si>
    <t>川AH8283</t>
  </si>
  <si>
    <t>成都市全通运业有限责任公司</t>
  </si>
  <si>
    <t>川ADG675</t>
  </si>
  <si>
    <t>成都市天府新区双华绿色液化石油气有限公司</t>
  </si>
  <si>
    <t>川G4HN31</t>
  </si>
  <si>
    <t>成都中联华安燃气有限公司</t>
  </si>
  <si>
    <t>川A3MV97</t>
  </si>
  <si>
    <t>崇州市海川物流有限公司</t>
  </si>
  <si>
    <t>川AV9165</t>
  </si>
  <si>
    <t>正道航道路运输车辆卫星定位平台</t>
  </si>
  <si>
    <t>邛崃市金潮运业有限公司</t>
  </si>
  <si>
    <t>川AV8280</t>
  </si>
  <si>
    <t>邛崃长运飞马货物运业有限公司</t>
  </si>
  <si>
    <t>川AGS586</t>
  </si>
  <si>
    <t>川AFF907</t>
  </si>
  <si>
    <t>四川吉瑞泰达物流有限公司</t>
  </si>
  <si>
    <t>川AW8619</t>
  </si>
  <si>
    <t>四川烽火台北斗卫星定位调度软件</t>
  </si>
  <si>
    <t>川AZ2737</t>
  </si>
  <si>
    <t>四川省巴蜀危险品运输有限公司</t>
  </si>
  <si>
    <t>川AJF791</t>
  </si>
  <si>
    <t>川AJF051</t>
  </si>
  <si>
    <t>四川省邛崃市运输公司</t>
  </si>
  <si>
    <t>川AAF908</t>
  </si>
  <si>
    <t>川AS7787</t>
  </si>
  <si>
    <t>绵阳市通力汽车运输有限公司安州区分公司</t>
  </si>
  <si>
    <t>川B126RU</t>
  </si>
  <si>
    <t>绵阳市通力汽车运输有限公司绵阳分公司</t>
  </si>
  <si>
    <t>川B42828</t>
  </si>
  <si>
    <t>川B69362</t>
  </si>
  <si>
    <t>川B88486</t>
  </si>
  <si>
    <t>川B95832</t>
  </si>
  <si>
    <t>四川至邦嘉远实业有限公司</t>
  </si>
  <si>
    <t>川B75019</t>
  </si>
  <si>
    <t>攀枝花盛世通盈物流有限公司</t>
  </si>
  <si>
    <t>川D61311</t>
  </si>
  <si>
    <t>攀枝花市骏驾运输有限公司</t>
  </si>
  <si>
    <t>川DKN118</t>
  </si>
  <si>
    <t>盐边县昌达运业有限责任公司</t>
  </si>
  <si>
    <t>川DLP980</t>
  </si>
  <si>
    <t>川D70602</t>
  </si>
  <si>
    <t>川EHJ348</t>
  </si>
  <si>
    <t>泸州交投集团汽车服务有限公司</t>
  </si>
  <si>
    <t>川E63585</t>
  </si>
  <si>
    <t>川E68773</t>
  </si>
  <si>
    <t>川E62879</t>
  </si>
  <si>
    <t>泸州龙马三友实业有限公司</t>
  </si>
  <si>
    <t>川E69884</t>
  </si>
  <si>
    <t>泸州市良友物流有限公司</t>
  </si>
  <si>
    <t>川E52107</t>
  </si>
  <si>
    <t>川E57085</t>
  </si>
  <si>
    <t>泸州裕元旅游客运有限责任公司</t>
  </si>
  <si>
    <t>川E73833</t>
  </si>
  <si>
    <t>川E54783</t>
  </si>
  <si>
    <t>四川省泸州玄滩运业有限公司</t>
  </si>
  <si>
    <t>川E03029D</t>
  </si>
  <si>
    <t>黄绿色</t>
  </si>
  <si>
    <t>绵竹市永发运业有限责任公司</t>
  </si>
  <si>
    <t>川FE0365</t>
  </si>
  <si>
    <t>四川鑫时代旅游汽车运输有限公司</t>
  </si>
  <si>
    <t>川F82889</t>
  </si>
  <si>
    <t>广元市万通物流有限责任公司</t>
  </si>
  <si>
    <t>川H27017</t>
  </si>
  <si>
    <t>星辰北斗智能定位云平台</t>
  </si>
  <si>
    <t>遂宁富临运业有限公司</t>
  </si>
  <si>
    <t>川J67517</t>
  </si>
  <si>
    <t>遂宁市佳安运输有限公司</t>
  </si>
  <si>
    <t>川J53192</t>
  </si>
  <si>
    <t>川J6320V</t>
  </si>
  <si>
    <t>川L79835</t>
  </si>
  <si>
    <t>川LB5369</t>
  </si>
  <si>
    <t>乐山市伟捷物流有限责任公司</t>
  </si>
  <si>
    <t>川LC9857</t>
  </si>
  <si>
    <t>四川省峨边第二汽车运输有限责任公司金口河分公司</t>
  </si>
  <si>
    <t>川L83062</t>
  </si>
  <si>
    <t>川LK5T99</t>
  </si>
  <si>
    <t>四川省阳光运业有限公司井研分公司</t>
  </si>
  <si>
    <t>川LG7Y20</t>
  </si>
  <si>
    <t>乐至县广通运输有限公司</t>
  </si>
  <si>
    <t>川M33388</t>
  </si>
  <si>
    <t>乐至县弘毅运业有限责任公司</t>
  </si>
  <si>
    <t>川M35029</t>
  </si>
  <si>
    <t>四川省安岳县兴达运务有限责任公司</t>
  </si>
  <si>
    <t>川M29016</t>
  </si>
  <si>
    <t>资阳市恒达运业(集团)有限公司</t>
  </si>
  <si>
    <t>川M26798</t>
  </si>
  <si>
    <t>川Q62909</t>
  </si>
  <si>
    <t>宜宾市戎宸运业有限责任公司</t>
  </si>
  <si>
    <t>川Q38781</t>
  </si>
  <si>
    <t>南部县永生运业有限公司</t>
  </si>
  <si>
    <t>川RA1723</t>
  </si>
  <si>
    <t>川RRE632</t>
  </si>
  <si>
    <t>南充市宏远运业服务有限公司</t>
  </si>
  <si>
    <t>川R83238</t>
  </si>
  <si>
    <t>寰游天下车辆信息综合服务平台</t>
  </si>
  <si>
    <t>南充州洲通运业有限公司</t>
  </si>
  <si>
    <t>川R99267</t>
  </si>
  <si>
    <t>川R87304</t>
  </si>
  <si>
    <t>四川南充当代佳胤旅游客运有限公司阆中分公司</t>
  </si>
  <si>
    <t>川R50JM3</t>
  </si>
  <si>
    <t>四川南充当代运业(集团)有限公司阆中旅游分公司</t>
  </si>
  <si>
    <t>川R80S60</t>
  </si>
  <si>
    <t>四川南充汽车运输(集团)有限公司南部分公司(汽车52队)</t>
  </si>
  <si>
    <t>川R32R45</t>
  </si>
  <si>
    <t>四川南充汽车运输(集团)有限公司仪陇分公司(汽车88队)</t>
  </si>
  <si>
    <t>川R88GX1</t>
  </si>
  <si>
    <t>中国石油集团东方地球物理勘探有限责任公司西南物探分公司</t>
  </si>
  <si>
    <t>川R85801</t>
  </si>
  <si>
    <t>中国石油天然气股份有限公司西南油气田分公司川中油气矿</t>
  </si>
  <si>
    <t>川R60739</t>
  </si>
  <si>
    <t>达州宝利源运输有限公司</t>
  </si>
  <si>
    <t>川S661L7</t>
  </si>
  <si>
    <t>楷瑞信息车辆监控服务平台</t>
  </si>
  <si>
    <t>达州泓源物流有限公司</t>
  </si>
  <si>
    <t>川S76238</t>
  </si>
  <si>
    <t>骏驰监控技术智能化系统</t>
  </si>
  <si>
    <t>达州市昶旭运输服务有限公司</t>
  </si>
  <si>
    <t>川S98106</t>
  </si>
  <si>
    <t>达州市通川区鑫路运输有限责任公司</t>
  </si>
  <si>
    <t>川SD6189</t>
  </si>
  <si>
    <t>四川宏宸运输有限公司</t>
  </si>
  <si>
    <t>川S22X55</t>
  </si>
  <si>
    <t>川SD1198</t>
  </si>
  <si>
    <t>川SC1608</t>
  </si>
  <si>
    <t>宣汉县亿达物流有限公司</t>
  </si>
  <si>
    <t>川S88303</t>
  </si>
  <si>
    <t>四川蜀通运业有限责任公司</t>
  </si>
  <si>
    <t>川TKE188</t>
  </si>
  <si>
    <t>川TJV196</t>
  </si>
  <si>
    <t>川TKH330</t>
  </si>
  <si>
    <t>川TR7102</t>
  </si>
  <si>
    <t>川TTG383</t>
  </si>
  <si>
    <t>川TSA128</t>
  </si>
  <si>
    <t>川TTK100</t>
  </si>
  <si>
    <t>川TSB296</t>
  </si>
  <si>
    <t>四川中鼎爆破工程有限公司</t>
  </si>
  <si>
    <t>川TKK724</t>
  </si>
  <si>
    <t>雅安三和汽车运输有限责任公司</t>
  </si>
  <si>
    <t>川T27799</t>
  </si>
  <si>
    <t>川T29326</t>
  </si>
  <si>
    <t>川T27787</t>
  </si>
  <si>
    <t>雅安市永安达运输有限责任公司</t>
  </si>
  <si>
    <t>川T09079</t>
  </si>
  <si>
    <t>川T41570</t>
  </si>
  <si>
    <t>雅安市众程运业发展有限公司</t>
  </si>
  <si>
    <t>川TYU658</t>
  </si>
  <si>
    <t>川TTJ861</t>
  </si>
  <si>
    <t>川UFR682</t>
  </si>
  <si>
    <t>川UEK150</t>
  </si>
  <si>
    <t>川UA1582</t>
  </si>
  <si>
    <t>川U33339</t>
  </si>
  <si>
    <t>川UA2586</t>
  </si>
  <si>
    <t>川U68859</t>
  </si>
  <si>
    <t>川UD873D</t>
  </si>
  <si>
    <t>川U00548</t>
  </si>
  <si>
    <t>川U67776</t>
  </si>
  <si>
    <t>川U37168</t>
  </si>
  <si>
    <t>川UED963</t>
  </si>
  <si>
    <t>川U39242</t>
  </si>
  <si>
    <t>川U69739</t>
  </si>
  <si>
    <t>川U0108F</t>
  </si>
  <si>
    <t>川UD170D</t>
  </si>
  <si>
    <t>川UQ085Q</t>
  </si>
  <si>
    <t>川UDJ886</t>
  </si>
  <si>
    <t>川UU006U</t>
  </si>
  <si>
    <t>川U0386F</t>
  </si>
  <si>
    <t>川U6060F</t>
  </si>
  <si>
    <t>四川友安运业有限责任公司</t>
  </si>
  <si>
    <t>川UA6418</t>
  </si>
  <si>
    <t>汶川久兴运业有限责任公司</t>
  </si>
  <si>
    <t>川UA1490</t>
  </si>
  <si>
    <t>巴塘措普沟景区旅游开发有限责任公司</t>
  </si>
  <si>
    <t>川V55658</t>
  </si>
  <si>
    <t>川VS9197</t>
  </si>
  <si>
    <t>川VM8938</t>
  </si>
  <si>
    <t>川VP6079</t>
  </si>
  <si>
    <t>川VZ9620</t>
  </si>
  <si>
    <t>川VN7916</t>
  </si>
  <si>
    <t>川VG8131</t>
  </si>
  <si>
    <t>川VH7510</t>
  </si>
  <si>
    <t>川VF3986</t>
  </si>
  <si>
    <t>川VF7027</t>
  </si>
  <si>
    <t>川VS3666</t>
  </si>
  <si>
    <t>川VR7767</t>
  </si>
  <si>
    <t>川VF3269</t>
  </si>
  <si>
    <t>川VT9582</t>
  </si>
  <si>
    <t>川VA1307</t>
  </si>
  <si>
    <t>川VT8619</t>
  </si>
  <si>
    <t>川VF6717</t>
  </si>
  <si>
    <t>川V58092</t>
  </si>
  <si>
    <t>川VR6888</t>
  </si>
  <si>
    <t>康定市宏顺运业有限责任公司</t>
  </si>
  <si>
    <t>川V82795</t>
  </si>
  <si>
    <t>康定市兴途客运有限责任公司</t>
  </si>
  <si>
    <t>川VV9990</t>
  </si>
  <si>
    <t>凉山吉运通运输有限责任公司</t>
  </si>
  <si>
    <t>川WVR019</t>
  </si>
  <si>
    <t>凉山铭宏爆破工程有限公司</t>
  </si>
  <si>
    <t>川W92109</t>
  </si>
  <si>
    <t>凉山攀西运输有限责任公司会理分公司</t>
  </si>
  <si>
    <t>川W85338</t>
  </si>
  <si>
    <t>凉山攀西运输有限责任公司普格分公司</t>
  </si>
  <si>
    <t>川W780DK</t>
  </si>
  <si>
    <t>凉山州汉通物流运输有限公司</t>
  </si>
  <si>
    <t>川W63475</t>
  </si>
  <si>
    <t>四川省西昌汽车运输（集团）有限责任公司西昌（旅游）客运分公司</t>
  </si>
  <si>
    <t>川W035GR</t>
  </si>
  <si>
    <t>川W225EU</t>
  </si>
  <si>
    <t>西昌市鑫渝运输有限责任公司</t>
  </si>
  <si>
    <t>川W94845</t>
  </si>
  <si>
    <t>广安宏毅物流有限公司</t>
  </si>
  <si>
    <t>川X77721</t>
  </si>
  <si>
    <t>广安市昊宇物流有限公司</t>
  </si>
  <si>
    <t>川X31778</t>
  </si>
  <si>
    <t>广安天亿兴雅物流有限责任公司</t>
  </si>
  <si>
    <t>川X65887</t>
  </si>
  <si>
    <t>广安兴通达运业有限公司</t>
  </si>
  <si>
    <t>川X61163</t>
  </si>
  <si>
    <t>巴中久诚货运有限责任公司</t>
  </si>
  <si>
    <t>川Y21673</t>
  </si>
  <si>
    <t>川Y21731</t>
  </si>
  <si>
    <t>巴中万欣运输有限公司</t>
  </si>
  <si>
    <t>川Y24516</t>
  </si>
  <si>
    <t>川Y24205</t>
  </si>
  <si>
    <t>南江县亨通客运有限公司</t>
  </si>
  <si>
    <t>川Y18249</t>
  </si>
  <si>
    <t>四川省巴中运输(集团)有限公司巴中分公司</t>
  </si>
  <si>
    <t>川Y798J2</t>
  </si>
  <si>
    <t>川Y332G5</t>
  </si>
  <si>
    <t>眉山市鑫达运输有限公司</t>
  </si>
  <si>
    <t>川ZC6539</t>
  </si>
  <si>
    <t>眉山市众和运输有限公司(危)</t>
  </si>
  <si>
    <t>川Z57633</t>
  </si>
  <si>
    <t>川Z91973</t>
  </si>
  <si>
    <t>川ZE1696</t>
  </si>
  <si>
    <t>四川洪雅金马汽车运输有限公司</t>
  </si>
  <si>
    <t>川Z61305</t>
  </si>
  <si>
    <t>四川眉山金马汽车运输有限公司</t>
  </si>
  <si>
    <t>川ZNH201</t>
  </si>
  <si>
    <r>
      <rPr>
        <sz val="10"/>
        <color theme="1"/>
        <rFont val="黑体"/>
        <charset val="134"/>
      </rPr>
      <t>附件</t>
    </r>
    <r>
      <rPr>
        <sz val="10"/>
        <color theme="1"/>
        <rFont val="Times New Roman"/>
        <charset val="134"/>
      </rPr>
      <t>9</t>
    </r>
  </si>
  <si>
    <t>2024年10月未上线车辆高速公路通行次数</t>
  </si>
  <si>
    <r>
      <rPr>
        <sz val="10"/>
        <color theme="1"/>
        <rFont val="黑体"/>
        <charset val="134"/>
      </rPr>
      <t>车牌号</t>
    </r>
  </si>
  <si>
    <r>
      <rPr>
        <sz val="10"/>
        <color theme="1"/>
        <rFont val="黑体"/>
        <charset val="134"/>
      </rPr>
      <t>车牌颜色</t>
    </r>
  </si>
  <si>
    <r>
      <rPr>
        <sz val="10"/>
        <color theme="1"/>
        <rFont val="黑体"/>
        <charset val="134"/>
      </rPr>
      <t>通行次数</t>
    </r>
  </si>
  <si>
    <t>总计</t>
  </si>
  <si>
    <r>
      <rPr>
        <sz val="10"/>
        <color theme="1"/>
        <rFont val="黑体"/>
        <charset val="134"/>
      </rPr>
      <t>附件</t>
    </r>
    <r>
      <rPr>
        <sz val="10"/>
        <color theme="1"/>
        <rFont val="Times New Roman"/>
        <charset val="134"/>
      </rPr>
      <t>10</t>
    </r>
  </si>
  <si>
    <t>2024年10月未上线车辆高速公路通行明细表</t>
  </si>
  <si>
    <r>
      <rPr>
        <sz val="10"/>
        <color theme="1"/>
        <rFont val="黑体"/>
        <charset val="134"/>
      </rPr>
      <t>序号</t>
    </r>
  </si>
  <si>
    <r>
      <rPr>
        <sz val="10"/>
        <color theme="1"/>
        <rFont val="黑体"/>
        <charset val="134"/>
      </rPr>
      <t>入口收费站名称</t>
    </r>
  </si>
  <si>
    <r>
      <rPr>
        <sz val="10"/>
        <color theme="1"/>
        <rFont val="黑体"/>
        <charset val="134"/>
      </rPr>
      <t>入口时间</t>
    </r>
  </si>
  <si>
    <r>
      <rPr>
        <sz val="10"/>
        <color theme="1"/>
        <rFont val="黑体"/>
        <charset val="134"/>
      </rPr>
      <t>出口收费站名称</t>
    </r>
  </si>
  <si>
    <r>
      <rPr>
        <sz val="10"/>
        <color theme="1"/>
        <rFont val="黑体"/>
        <charset val="134"/>
      </rPr>
      <t>出口时间</t>
    </r>
  </si>
  <si>
    <r>
      <rPr>
        <sz val="10"/>
        <color theme="1"/>
        <rFont val="黑体"/>
        <charset val="134"/>
      </rPr>
      <t>所属服务商</t>
    </r>
  </si>
  <si>
    <t>四川绕东成渝站</t>
  </si>
  <si>
    <t>绕东大件</t>
  </si>
  <si>
    <t>四川绕东成龙站</t>
  </si>
  <si>
    <t>绕西成新蒲</t>
  </si>
  <si>
    <t>四川绕西成新蒲站</t>
  </si>
  <si>
    <t>绕东成雅</t>
  </si>
  <si>
    <t>四川天府机场T1T2站</t>
  </si>
  <si>
    <t>天府支线天府中心</t>
  </si>
  <si>
    <t>四川天府机场成都站</t>
  </si>
  <si>
    <t>天府机场T1T2</t>
  </si>
  <si>
    <t>四川绕东锦城湖站</t>
  </si>
  <si>
    <t>四川成雅双流南站</t>
  </si>
  <si>
    <t>成乐夹江</t>
  </si>
  <si>
    <t>成雅成都</t>
  </si>
  <si>
    <t>四川乐雅夹江南站</t>
  </si>
  <si>
    <t>成雅双流南</t>
  </si>
  <si>
    <t>四川天府支线天府中心站</t>
  </si>
  <si>
    <t>天府机场成都</t>
  </si>
  <si>
    <t>成乐乐山</t>
  </si>
  <si>
    <t>四川机场南线天府机场T3T4站</t>
  </si>
  <si>
    <t>乐雅夹江南</t>
  </si>
  <si>
    <t>四川成乐乐山北站</t>
  </si>
  <si>
    <t>成雅双流北</t>
  </si>
  <si>
    <t>四川成雅双流北站</t>
  </si>
  <si>
    <t>成乐夹江东</t>
  </si>
  <si>
    <t>四川乐雅木城站</t>
  </si>
  <si>
    <t>四川成乐夹江东站</t>
  </si>
  <si>
    <t>四川成雅成都站</t>
  </si>
  <si>
    <t>四川成乐夹江站</t>
  </si>
  <si>
    <t>四川成灌成都站</t>
  </si>
  <si>
    <t>成灌都江堰</t>
  </si>
  <si>
    <t>四川成灌都江堰站</t>
  </si>
  <si>
    <t>成灌成都</t>
  </si>
  <si>
    <t>绕东锦城湖</t>
  </si>
  <si>
    <t>天府机场T3T4</t>
  </si>
  <si>
    <t>四川绕东机场站</t>
  </si>
  <si>
    <t>乐雅木城</t>
  </si>
  <si>
    <t>绕东机场</t>
  </si>
  <si>
    <t>机场双流站</t>
  </si>
  <si>
    <t>四川绕西双流站</t>
  </si>
  <si>
    <t>四川二绕西双流黄龙溪站</t>
  </si>
  <si>
    <t>四川成温邛温江站</t>
  </si>
  <si>
    <t>四川成温邛成都站</t>
  </si>
  <si>
    <t>成温邛温江</t>
  </si>
  <si>
    <t>成绵德阳</t>
  </si>
  <si>
    <t>四川成绵德阳站</t>
  </si>
  <si>
    <t>城北成都</t>
  </si>
  <si>
    <t>成绵德阳南</t>
  </si>
  <si>
    <t>绵广江油</t>
  </si>
  <si>
    <t>四川成彭成都站</t>
  </si>
  <si>
    <t>成灌崇义</t>
  </si>
  <si>
    <t>绕东天府</t>
  </si>
  <si>
    <t>绕西成灌</t>
  </si>
  <si>
    <t>四川成绵德阳南站</t>
  </si>
  <si>
    <t>绕东成仁</t>
  </si>
  <si>
    <t>四川二绕西崇州廖家站</t>
  </si>
  <si>
    <t>成温邛成都</t>
  </si>
  <si>
    <t>四川成自泸成都站</t>
  </si>
  <si>
    <t>四川绵广江油站</t>
  </si>
  <si>
    <t>四川绕西成灌站</t>
  </si>
  <si>
    <t>四川成灌崇义站</t>
  </si>
  <si>
    <t>四川九绵平武站</t>
  </si>
  <si>
    <t>九绵平通</t>
  </si>
  <si>
    <t>四川九绵平通站</t>
  </si>
  <si>
    <t>九绵平武</t>
  </si>
  <si>
    <t>四川绵遂绵阳仙海站</t>
  </si>
  <si>
    <t>川北剑门关</t>
  </si>
  <si>
    <t>四川泸渝合江站</t>
  </si>
  <si>
    <t>泸渝泸州蓝田</t>
  </si>
  <si>
    <t>泸渝佛荫</t>
  </si>
  <si>
    <t>四川泸渝泸州蓝田站</t>
  </si>
  <si>
    <t>宜叙龙凤</t>
  </si>
  <si>
    <t>四川纳黔叙永站</t>
  </si>
  <si>
    <t>隆纳纳溪</t>
  </si>
  <si>
    <t>四川隆纳纳溪站</t>
  </si>
  <si>
    <t>纳黔黄桷坪</t>
  </si>
  <si>
    <t>四川纳黔黄桷坪站</t>
  </si>
  <si>
    <t>纳黔叙永</t>
  </si>
  <si>
    <t>四川纳黔江门站</t>
  </si>
  <si>
    <t>纳黔护国</t>
  </si>
  <si>
    <t>纳黔江门</t>
  </si>
  <si>
    <t>四川纳黔护国站</t>
  </si>
  <si>
    <t>泸渝合江</t>
  </si>
  <si>
    <t>四川泸渝佛荫站</t>
  </si>
  <si>
    <t>四川乐宜犍为南站</t>
  </si>
  <si>
    <t>乐宜五通桥</t>
  </si>
  <si>
    <t>四川乐宜五通桥站</t>
  </si>
  <si>
    <t>乐宜犍为南</t>
  </si>
  <si>
    <t>四川泸黄马道站</t>
  </si>
  <si>
    <t>西攀金江</t>
  </si>
  <si>
    <t>四川西攀金江站</t>
  </si>
  <si>
    <t>泸黄西昌</t>
  </si>
  <si>
    <t>四川成乐乐山站</t>
  </si>
  <si>
    <t>成资渝资阳丹山</t>
  </si>
  <si>
    <t>四川简蒲简阳站</t>
  </si>
  <si>
    <t>二绕西科学城</t>
  </si>
  <si>
    <t>四川二绕西成都科学城站</t>
  </si>
  <si>
    <t>简蒲简阳</t>
  </si>
  <si>
    <t>乐宜犍为北</t>
  </si>
  <si>
    <t>乐雅符溪</t>
  </si>
  <si>
    <t>四川乐雅符溪站</t>
  </si>
  <si>
    <t>四川乐宜犍为北站</t>
  </si>
  <si>
    <t>汶马汶川</t>
  </si>
  <si>
    <t>四川绕西蜀源站</t>
  </si>
  <si>
    <t>都汶都江堰西</t>
  </si>
  <si>
    <t>二绕西新津兴义</t>
  </si>
  <si>
    <t>简蒲富牛</t>
  </si>
  <si>
    <t>四川都汶都江堰西站</t>
  </si>
  <si>
    <t>映汶映秀</t>
  </si>
  <si>
    <t>乐雅乐山南</t>
  </si>
  <si>
    <t>四川映汶汶川南站</t>
  </si>
  <si>
    <t>四川乐自乐山大佛站</t>
  </si>
  <si>
    <t>四川映汶映秀北站</t>
  </si>
  <si>
    <t>乐自乐山大佛</t>
  </si>
  <si>
    <t>乐雅峨眉山</t>
  </si>
  <si>
    <t>四川渝蓉成都站</t>
  </si>
  <si>
    <t>四川泸黄西昌站</t>
  </si>
  <si>
    <t>泸黄漫水湾</t>
  </si>
  <si>
    <t>四川雅康泸定站</t>
  </si>
  <si>
    <t>雅泸冕宁</t>
  </si>
  <si>
    <t>四川雅泸冕宁站</t>
  </si>
</sst>
</file>

<file path=xl/styles.xml><?xml version="1.0" encoding="utf-8"?>
<styleSheet xmlns="http://schemas.openxmlformats.org/spreadsheetml/2006/main">
  <numFmts count="9">
    <numFmt numFmtId="176" formatCode="0.00_);[Red]\(0.00\)"/>
    <numFmt numFmtId="177" formatCode="yyyy/m/d\ h:mm;@"/>
    <numFmt numFmtId="178" formatCode="0_ "/>
    <numFmt numFmtId="179" formatCode="yyyy/m/d\ h:mm:ss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80" formatCode="0.00_ "/>
    <numFmt numFmtId="42" formatCode="_ &quot;￥&quot;* #,##0_ ;_ &quot;￥&quot;* \-#,##0_ ;_ &quot;￥&quot;* &quot;-&quot;_ ;_ @_ "/>
  </numFmts>
  <fonts count="65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0"/>
      <color theme="1"/>
      <name val="黑体"/>
      <charset val="134"/>
    </font>
    <font>
      <sz val="16"/>
      <color theme="1"/>
      <name val="方正小标宋_GBK"/>
      <charset val="134"/>
    </font>
    <font>
      <b/>
      <sz val="16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Times New Roman"/>
      <charset val="128"/>
    </font>
    <font>
      <sz val="16"/>
      <name val="方正小标宋_GBK"/>
      <charset val="134"/>
    </font>
    <font>
      <b/>
      <sz val="16"/>
      <name val="Times New Roman"/>
      <charset val="134"/>
    </font>
    <font>
      <sz val="10"/>
      <color theme="1"/>
      <name val="黑体  "/>
      <charset val="134"/>
    </font>
    <font>
      <sz val="10"/>
      <name val="黑体"/>
      <charset val="134"/>
    </font>
    <font>
      <sz val="11"/>
      <name val="Times New Roman"/>
      <charset val="134"/>
    </font>
    <font>
      <sz val="16"/>
      <name val="方正小标宋简体"/>
      <charset val="134"/>
    </font>
    <font>
      <sz val="16"/>
      <color theme="1"/>
      <name val="方正小标宋_GBK"/>
      <charset val="134"/>
    </font>
    <font>
      <sz val="10"/>
      <color theme="1"/>
      <name val="黑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1"/>
      <color rgb="FFFF0000"/>
      <name val="Times New Roman"/>
      <charset val="134"/>
    </font>
    <font>
      <sz val="10"/>
      <color rgb="FFFF0000"/>
      <name val="Times New Roman"/>
      <charset val="134"/>
    </font>
    <font>
      <b/>
      <sz val="16"/>
      <color theme="1"/>
      <name val="方正小标宋_GBK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1"/>
      <color theme="1"/>
      <name val="方正小标宋_GBK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name val="宋体"/>
      <charset val="134"/>
    </font>
    <font>
      <sz val="11"/>
      <color rgb="FF3F3F76"/>
      <name val="等线"/>
      <charset val="0"/>
      <scheme val="minor"/>
    </font>
    <font>
      <b/>
      <sz val="11"/>
      <color indexed="54"/>
      <name val="宋体"/>
      <charset val="134"/>
    </font>
    <font>
      <b/>
      <sz val="15"/>
      <color theme="3"/>
      <name val="等线"/>
      <charset val="134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rgb="FFFF0000"/>
      <name val="等线"/>
      <charset val="0"/>
      <scheme val="minor"/>
    </font>
    <font>
      <b/>
      <sz val="15"/>
      <color indexed="54"/>
      <name val="宋体"/>
      <charset val="134"/>
    </font>
    <font>
      <sz val="11"/>
      <color rgb="FF9C0006"/>
      <name val="等线"/>
      <charset val="0"/>
      <scheme val="minor"/>
    </font>
    <font>
      <b/>
      <sz val="11"/>
      <color indexed="53"/>
      <name val="宋体"/>
      <charset val="134"/>
    </font>
    <font>
      <i/>
      <sz val="11"/>
      <color rgb="FF7F7F7F"/>
      <name val="等线"/>
      <charset val="0"/>
      <scheme val="minor"/>
    </font>
    <font>
      <b/>
      <sz val="13"/>
      <color indexed="54"/>
      <name val="宋体"/>
      <charset val="134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10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indexed="53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indexed="19"/>
      <name val="宋体"/>
      <charset val="134"/>
    </font>
    <font>
      <sz val="11"/>
      <color indexed="17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indexed="23"/>
      <name val="宋体"/>
      <charset val="134"/>
    </font>
    <font>
      <sz val="16"/>
      <name val="方正小标宋_GBK"/>
      <charset val="134"/>
    </font>
    <font>
      <sz val="16"/>
      <name val="Times New Roman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rgb="FFFF8001"/>
      </bottom>
      <diagonal/>
    </border>
  </borders>
  <cellStyleXfs count="73">
    <xf numFmtId="0" fontId="0" fillId="0" borderId="0">
      <alignment vertical="center"/>
    </xf>
    <xf numFmtId="0" fontId="39" fillId="21" borderId="18" applyNumberFormat="false" applyAlignment="false" applyProtection="false">
      <alignment vertical="center"/>
    </xf>
    <xf numFmtId="0" fontId="39" fillId="21" borderId="18" applyNumberFormat="false" applyAlignment="false" applyProtection="false">
      <alignment vertical="center"/>
    </xf>
    <xf numFmtId="0" fontId="38" fillId="19" borderId="16" applyNumberFormat="false" applyAlignment="false" applyProtection="false">
      <alignment vertical="center"/>
    </xf>
    <xf numFmtId="0" fontId="55" fillId="30" borderId="0" applyNumberFormat="false" applyBorder="false" applyAlignment="false" applyProtection="false">
      <alignment vertical="center"/>
    </xf>
    <xf numFmtId="0" fontId="52" fillId="0" borderId="23" applyNumberFormat="false" applyFill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44" fillId="19" borderId="18" applyNumberFormat="false" applyAlignment="false" applyProtection="false">
      <alignment vertical="center"/>
    </xf>
    <xf numFmtId="0" fontId="44" fillId="19" borderId="18" applyNumberFormat="false" applyAlignment="false" applyProtection="false">
      <alignment vertical="center"/>
    </xf>
    <xf numFmtId="0" fontId="59" fillId="0" borderId="28" applyNumberFormat="false" applyFill="false" applyAlignment="false" applyProtection="false">
      <alignment vertical="center"/>
    </xf>
    <xf numFmtId="0" fontId="59" fillId="0" borderId="28" applyNumberFormat="false" applyFill="false" applyAlignment="false" applyProtection="false">
      <alignment vertical="center"/>
    </xf>
    <xf numFmtId="0" fontId="40" fillId="22" borderId="0" applyNumberFormat="false" applyBorder="false" applyAlignment="false" applyProtection="false">
      <alignment vertical="center"/>
    </xf>
    <xf numFmtId="0" fontId="36" fillId="0" borderId="17" applyNumberFormat="false" applyFill="false" applyAlignment="false" applyProtection="false">
      <alignment vertical="center"/>
    </xf>
    <xf numFmtId="0" fontId="42" fillId="0" borderId="20" applyNumberFormat="false" applyFill="false" applyAlignment="false" applyProtection="false">
      <alignment vertical="center"/>
    </xf>
    <xf numFmtId="0" fontId="38" fillId="19" borderId="16" applyNumberFormat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28" fillId="40" borderId="0" applyNumberFormat="false" applyBorder="false" applyAlignment="false" applyProtection="false">
      <alignment vertical="center"/>
    </xf>
    <xf numFmtId="0" fontId="27" fillId="35" borderId="0" applyNumberFormat="false" applyBorder="false" applyAlignment="false" applyProtection="false">
      <alignment vertical="center"/>
    </xf>
    <xf numFmtId="0" fontId="28" fillId="38" borderId="0" applyNumberFormat="false" applyBorder="false" applyAlignment="false" applyProtection="false">
      <alignment vertical="center"/>
    </xf>
    <xf numFmtId="0" fontId="28" fillId="36" borderId="0" applyNumberFormat="false" applyBorder="false" applyAlignment="false" applyProtection="false">
      <alignment vertical="center"/>
    </xf>
    <xf numFmtId="0" fontId="27" fillId="37" borderId="0" applyNumberFormat="false" applyBorder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0" fontId="29" fillId="23" borderId="19" applyNumberFormat="false" applyFont="false" applyAlignment="false" applyProtection="false">
      <alignment vertical="center"/>
    </xf>
    <xf numFmtId="0" fontId="33" fillId="0" borderId="22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6" fillId="0" borderId="20" applyNumberFormat="false" applyFill="false" applyAlignment="false" applyProtection="false">
      <alignment vertical="center"/>
    </xf>
    <xf numFmtId="0" fontId="49" fillId="0" borderId="2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23" borderId="19" applyNumberFormat="false" applyFont="false" applyAlignment="false" applyProtection="false">
      <alignment vertical="center"/>
    </xf>
    <xf numFmtId="0" fontId="56" fillId="32" borderId="0" applyNumberFormat="false" applyBorder="false" applyAlignment="false" applyProtection="false">
      <alignment vertical="center"/>
    </xf>
    <xf numFmtId="0" fontId="47" fillId="0" borderId="1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8" fillId="18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37" fillId="0" borderId="15" applyNumberFormat="false" applyFill="false" applyAlignment="false" applyProtection="false">
      <alignment vertical="center"/>
    </xf>
    <xf numFmtId="0" fontId="58" fillId="34" borderId="27" applyNumberFormat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2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54" fillId="29" borderId="14" applyNumberFormat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0" fontId="35" fillId="14" borderId="14" applyNumberFormat="false" applyAlignment="false" applyProtection="false">
      <alignment vertical="center"/>
    </xf>
    <xf numFmtId="0" fontId="57" fillId="29" borderId="26" applyNumberFormat="false" applyAlignment="false" applyProtection="false">
      <alignment vertical="center"/>
    </xf>
    <xf numFmtId="0" fontId="53" fillId="28" borderId="24" applyNumberFormat="false" applyAlignment="false" applyProtection="false">
      <alignment vertical="center"/>
    </xf>
    <xf numFmtId="0" fontId="60" fillId="0" borderId="29" applyNumberFormat="false" applyFill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34" fillId="0" borderId="0">
      <alignment vertical="center"/>
    </xf>
    <xf numFmtId="0" fontId="27" fillId="10" borderId="0" applyNumberFormat="false" applyBorder="false" applyAlignment="false" applyProtection="false">
      <alignment vertical="center"/>
    </xf>
    <xf numFmtId="0" fontId="0" fillId="31" borderId="25" applyNumberFormat="false" applyFon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61" fillId="39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7" fillId="9" borderId="0" applyNumberFormat="false" applyBorder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43" fillId="25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7" fillId="27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179" fontId="1" fillId="0" borderId="0" xfId="0" applyNumberFormat="true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Continuous" vertical="center"/>
    </xf>
    <xf numFmtId="0" fontId="4" fillId="0" borderId="0" xfId="0" applyFont="true" applyAlignment="true">
      <alignment horizontal="centerContinuous" vertical="center"/>
    </xf>
    <xf numFmtId="0" fontId="2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9" fontId="4" fillId="0" borderId="0" xfId="0" applyNumberFormat="true" applyFont="true" applyAlignment="true">
      <alignment horizontal="centerContinuous" vertical="center"/>
    </xf>
    <xf numFmtId="179" fontId="1" fillId="0" borderId="1" xfId="0" applyNumberFormat="true" applyFont="true" applyBorder="true" applyAlignment="true">
      <alignment horizontal="center" vertical="center"/>
    </xf>
    <xf numFmtId="0" fontId="1" fillId="0" borderId="0" xfId="0" applyFont="true" applyAlignment="true">
      <alignment horizontal="centerContinuous" vertical="center"/>
    </xf>
    <xf numFmtId="0" fontId="4" fillId="0" borderId="0" xfId="0" applyFont="true">
      <alignment vertical="center"/>
    </xf>
    <xf numFmtId="0" fontId="7" fillId="0" borderId="0" xfId="0" applyFont="true" applyAlignment="true">
      <alignment horizontal="center" vertical="center"/>
    </xf>
    <xf numFmtId="0" fontId="7" fillId="0" borderId="0" xfId="0" applyFont="true">
      <alignment vertical="center"/>
    </xf>
    <xf numFmtId="0" fontId="2" fillId="0" borderId="0" xfId="0" applyFont="true">
      <alignment vertical="center"/>
    </xf>
    <xf numFmtId="0" fontId="8" fillId="0" borderId="2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10" fontId="7" fillId="0" borderId="0" xfId="0" applyNumberFormat="true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11" fillId="0" borderId="0" xfId="0" applyFont="true" applyAlignment="true">
      <alignment horizontal="centerContinuous" vertical="center"/>
    </xf>
    <xf numFmtId="0" fontId="12" fillId="0" borderId="0" xfId="0" applyFont="true" applyAlignment="true">
      <alignment horizontal="centerContinuous" vertical="center"/>
    </xf>
    <xf numFmtId="10" fontId="1" fillId="0" borderId="1" xfId="0" applyNumberFormat="true" applyFont="true" applyBorder="true" applyAlignment="true">
      <alignment horizontal="center" vertical="center"/>
    </xf>
    <xf numFmtId="177" fontId="7" fillId="0" borderId="0" xfId="0" applyNumberFormat="true" applyFont="true">
      <alignment vertical="center"/>
    </xf>
    <xf numFmtId="0" fontId="13" fillId="0" borderId="0" xfId="0" applyFont="true" applyAlignment="true">
      <alignment horizontal="left" vertical="center"/>
    </xf>
    <xf numFmtId="0" fontId="11" fillId="0" borderId="3" xfId="0" applyFont="true" applyBorder="true" applyAlignment="true">
      <alignment horizontal="centerContinuous" vertical="center"/>
    </xf>
    <xf numFmtId="0" fontId="12" fillId="0" borderId="3" xfId="0" applyFont="true" applyBorder="true" applyAlignment="true">
      <alignment horizontal="centerContinuous" vertical="center"/>
    </xf>
    <xf numFmtId="0" fontId="14" fillId="0" borderId="2" xfId="0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177" fontId="12" fillId="0" borderId="3" xfId="0" applyNumberFormat="true" applyFont="true" applyBorder="true" applyAlignment="true">
      <alignment horizontal="centerContinuous" vertical="center"/>
    </xf>
    <xf numFmtId="177" fontId="14" fillId="0" borderId="1" xfId="0" applyNumberFormat="true" applyFont="true" applyBorder="true" applyAlignment="true">
      <alignment horizontal="center" vertical="center" wrapText="true"/>
    </xf>
    <xf numFmtId="177" fontId="1" fillId="0" borderId="4" xfId="0" applyNumberFormat="true" applyFont="true" applyBorder="true" applyAlignment="true">
      <alignment horizontal="center" vertical="center"/>
    </xf>
    <xf numFmtId="0" fontId="8" fillId="0" borderId="0" xfId="0" applyFont="true">
      <alignment vertical="center"/>
    </xf>
    <xf numFmtId="0" fontId="15" fillId="0" borderId="0" xfId="0" applyFont="true" applyAlignment="true">
      <alignment horizontal="center" vertical="center"/>
    </xf>
    <xf numFmtId="179" fontId="15" fillId="0" borderId="0" xfId="0" applyNumberFormat="true" applyFont="true" applyAlignment="true">
      <alignment horizontal="center" vertical="center"/>
    </xf>
    <xf numFmtId="0" fontId="15" fillId="0" borderId="0" xfId="0" applyFont="true">
      <alignment vertical="center"/>
    </xf>
    <xf numFmtId="0" fontId="14" fillId="0" borderId="0" xfId="0" applyFont="true" applyAlignment="true">
      <alignment horizontal="left" vertical="center"/>
    </xf>
    <xf numFmtId="0" fontId="16" fillId="0" borderId="3" xfId="0" applyFont="true" applyBorder="true" applyAlignment="true">
      <alignment horizontal="centerContinuous" vertical="center"/>
    </xf>
    <xf numFmtId="0" fontId="14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179" fontId="12" fillId="0" borderId="3" xfId="0" applyNumberFormat="true" applyFont="true" applyBorder="true" applyAlignment="true">
      <alignment horizontal="centerContinuous" vertical="center"/>
    </xf>
    <xf numFmtId="179" fontId="8" fillId="0" borderId="1" xfId="0" applyNumberFormat="true" applyFont="true" applyBorder="true" applyAlignment="true">
      <alignment horizontal="center" vertical="center" wrapText="true"/>
    </xf>
    <xf numFmtId="0" fontId="7" fillId="0" borderId="0" xfId="0" applyFont="true" applyAlignment="true">
      <alignment vertical="center" wrapText="true"/>
    </xf>
    <xf numFmtId="0" fontId="1" fillId="0" borderId="0" xfId="0" applyFont="true">
      <alignment vertical="center"/>
    </xf>
    <xf numFmtId="0" fontId="17" fillId="0" borderId="3" xfId="0" applyFont="true" applyBorder="true" applyAlignment="true">
      <alignment horizontal="centerContinuous" vertical="center"/>
    </xf>
    <xf numFmtId="0" fontId="4" fillId="0" borderId="3" xfId="0" applyFont="true" applyBorder="true" applyAlignment="true">
      <alignment horizontal="centerContinuous" vertical="center"/>
    </xf>
    <xf numFmtId="0" fontId="18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178" fontId="19" fillId="0" borderId="1" xfId="0" applyNumberFormat="true" applyFont="true" applyBorder="true" applyAlignment="true">
      <alignment horizontal="center" vertical="center" wrapText="true"/>
    </xf>
    <xf numFmtId="178" fontId="1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178" fontId="8" fillId="0" borderId="1" xfId="0" applyNumberFormat="true" applyFont="true" applyBorder="true" applyAlignment="true">
      <alignment horizontal="center" vertical="center" wrapText="true"/>
    </xf>
    <xf numFmtId="178" fontId="20" fillId="0" borderId="1" xfId="0" applyNumberFormat="true" applyFont="true" applyBorder="true" applyAlignment="true">
      <alignment horizontal="center" vertical="center" wrapText="true"/>
    </xf>
    <xf numFmtId="178" fontId="19" fillId="0" borderId="5" xfId="0" applyNumberFormat="true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/>
    </xf>
    <xf numFmtId="178" fontId="1" fillId="0" borderId="6" xfId="0" applyNumberFormat="true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6" xfId="0" applyFont="true" applyBorder="true" applyAlignment="true">
      <alignment horizontal="center" vertical="center"/>
    </xf>
    <xf numFmtId="10" fontId="1" fillId="0" borderId="1" xfId="0" applyNumberFormat="true" applyFont="true" applyBorder="true" applyAlignment="true">
      <alignment horizontal="center" vertical="center" wrapText="true"/>
    </xf>
    <xf numFmtId="10" fontId="8" fillId="0" borderId="1" xfId="0" applyNumberFormat="true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center" vertical="center"/>
    </xf>
    <xf numFmtId="10" fontId="8" fillId="0" borderId="1" xfId="0" applyNumberFormat="true" applyFont="true" applyBorder="true" applyAlignment="true">
      <alignment horizontal="center" vertical="center"/>
    </xf>
    <xf numFmtId="0" fontId="21" fillId="0" borderId="0" xfId="0" applyFont="true">
      <alignment vertical="center"/>
    </xf>
    <xf numFmtId="0" fontId="14" fillId="0" borderId="5" xfId="0" applyFont="true" applyBorder="true" applyAlignment="true">
      <alignment horizontal="center" vertical="center"/>
    </xf>
    <xf numFmtId="0" fontId="14" fillId="0" borderId="5" xfId="0" applyFont="true" applyBorder="true" applyAlignment="true">
      <alignment horizontal="center" vertical="center" wrapText="true"/>
    </xf>
    <xf numFmtId="0" fontId="14" fillId="0" borderId="7" xfId="0" applyFont="true" applyBorder="true" applyAlignment="true">
      <alignment horizontal="center" vertical="center"/>
    </xf>
    <xf numFmtId="0" fontId="14" fillId="0" borderId="7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8" fillId="0" borderId="6" xfId="0" applyFont="true" applyBorder="true" applyAlignment="true">
      <alignment horizontal="center" vertical="center"/>
    </xf>
    <xf numFmtId="1" fontId="8" fillId="0" borderId="1" xfId="0" applyNumberFormat="true" applyFont="true" applyBorder="true" applyAlignment="true">
      <alignment horizontal="center" vertical="center"/>
    </xf>
    <xf numFmtId="1" fontId="8" fillId="2" borderId="1" xfId="0" applyNumberFormat="true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22" fillId="0" borderId="0" xfId="0" applyFont="true">
      <alignment vertical="center"/>
    </xf>
    <xf numFmtId="0" fontId="17" fillId="0" borderId="0" xfId="0" applyFont="true" applyAlignment="true">
      <alignment horizontal="centerContinuous" vertical="center"/>
    </xf>
    <xf numFmtId="0" fontId="23" fillId="0" borderId="0" xfId="0" applyFont="true" applyAlignment="true">
      <alignment horizontal="centerContinuous" vertical="center"/>
    </xf>
    <xf numFmtId="0" fontId="14" fillId="0" borderId="8" xfId="0" applyFont="true" applyBorder="true" applyAlignment="true">
      <alignment horizontal="center" vertical="center"/>
    </xf>
    <xf numFmtId="0" fontId="14" fillId="0" borderId="8" xfId="0" applyFont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/>
    </xf>
    <xf numFmtId="0" fontId="5" fillId="0" borderId="4" xfId="69" applyFont="true" applyBorder="true" applyAlignment="true">
      <alignment horizontal="center" vertical="center"/>
    </xf>
    <xf numFmtId="0" fontId="8" fillId="0" borderId="4" xfId="69" applyFont="true" applyBorder="true" applyAlignment="true">
      <alignment horizontal="center" vertical="center"/>
    </xf>
    <xf numFmtId="0" fontId="24" fillId="0" borderId="4" xfId="69" applyFont="true" applyBorder="true" applyAlignment="true">
      <alignment horizontal="center" vertical="center"/>
    </xf>
    <xf numFmtId="0" fontId="25" fillId="0" borderId="4" xfId="69" applyFont="true" applyBorder="true" applyAlignment="true">
      <alignment horizontal="center" vertical="center"/>
    </xf>
    <xf numFmtId="0" fontId="14" fillId="0" borderId="9" xfId="0" applyFont="true" applyBorder="true" applyAlignment="true">
      <alignment horizontal="center" vertical="center" wrapText="true"/>
    </xf>
    <xf numFmtId="0" fontId="14" fillId="0" borderId="4" xfId="0" applyFont="true" applyBorder="true" applyAlignment="true">
      <alignment horizontal="center" vertical="center" wrapText="true"/>
    </xf>
    <xf numFmtId="0" fontId="14" fillId="0" borderId="10" xfId="0" applyFont="true" applyBorder="true" applyAlignment="true">
      <alignment horizontal="center" vertical="center" wrapText="true"/>
    </xf>
    <xf numFmtId="0" fontId="14" fillId="0" borderId="11" xfId="0" applyFont="true" applyBorder="true" applyAlignment="true">
      <alignment horizontal="center" vertical="center" wrapText="true"/>
    </xf>
    <xf numFmtId="10" fontId="8" fillId="0" borderId="4" xfId="0" applyNumberFormat="true" applyFont="true" applyBorder="true" applyAlignment="true">
      <alignment horizontal="center" vertical="center"/>
    </xf>
    <xf numFmtId="0" fontId="25" fillId="0" borderId="4" xfId="0" applyFont="true" applyBorder="true" applyAlignment="true">
      <alignment horizontal="center" vertical="center"/>
    </xf>
    <xf numFmtId="10" fontId="25" fillId="0" borderId="4" xfId="0" applyNumberFormat="true" applyFont="true" applyBorder="true" applyAlignment="true">
      <alignment horizontal="center" vertical="center"/>
    </xf>
    <xf numFmtId="0" fontId="26" fillId="0" borderId="0" xfId="0" applyFont="true" applyAlignment="true">
      <alignment horizontal="centerContinuous" vertical="center"/>
    </xf>
    <xf numFmtId="0" fontId="14" fillId="0" borderId="12" xfId="0" applyFont="true" applyBorder="true" applyAlignment="true">
      <alignment horizontal="center" vertical="center" wrapText="true"/>
    </xf>
    <xf numFmtId="0" fontId="14" fillId="0" borderId="13" xfId="0" applyFont="true" applyBorder="true" applyAlignment="true">
      <alignment horizontal="center" vertical="center" wrapText="true"/>
    </xf>
    <xf numFmtId="10" fontId="8" fillId="0" borderId="13" xfId="0" applyNumberFormat="true" applyFont="true" applyBorder="true" applyAlignment="true">
      <alignment horizontal="center" vertical="center"/>
    </xf>
    <xf numFmtId="10" fontId="25" fillId="0" borderId="13" xfId="0" applyNumberFormat="true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center" vertical="center"/>
    </xf>
    <xf numFmtId="0" fontId="2" fillId="0" borderId="7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10" fontId="8" fillId="0" borderId="4" xfId="69" applyNumberFormat="true" applyFont="true" applyBorder="true" applyAlignment="true">
      <alignment horizontal="center" vertical="center"/>
    </xf>
    <xf numFmtId="10" fontId="25" fillId="0" borderId="4" xfId="69" applyNumberFormat="true" applyFont="true" applyBorder="true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  <xf numFmtId="0" fontId="3" fillId="0" borderId="3" xfId="0" applyFont="true" applyBorder="true" applyAlignment="true">
      <alignment horizontal="centerContinuous" vertical="center"/>
    </xf>
    <xf numFmtId="0" fontId="14" fillId="2" borderId="5" xfId="0" applyFont="true" applyFill="true" applyBorder="true" applyAlignment="true">
      <alignment horizontal="center" vertical="center" wrapText="true"/>
    </xf>
    <xf numFmtId="0" fontId="14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176" fontId="8" fillId="2" borderId="1" xfId="0" applyNumberFormat="true" applyFont="true" applyFill="true" applyBorder="true" applyAlignment="true">
      <alignment horizontal="center" vertical="center"/>
    </xf>
    <xf numFmtId="0" fontId="8" fillId="2" borderId="4" xfId="0" applyFont="true" applyFill="true" applyBorder="true" applyAlignment="true">
      <alignment horizontal="center" vertical="center"/>
    </xf>
    <xf numFmtId="180" fontId="8" fillId="2" borderId="1" xfId="0" applyNumberFormat="true" applyFont="true" applyFill="true" applyBorder="true" applyAlignment="true">
      <alignment horizontal="center" vertical="center"/>
    </xf>
    <xf numFmtId="10" fontId="8" fillId="0" borderId="0" xfId="56" applyNumberFormat="true" applyFont="true" applyAlignment="true">
      <alignment horizontal="center" vertical="center"/>
    </xf>
    <xf numFmtId="180" fontId="1" fillId="0" borderId="0" xfId="0" applyNumberFormat="true" applyFont="true" applyAlignment="true">
      <alignment horizontal="center" vertical="center"/>
    </xf>
    <xf numFmtId="0" fontId="15" fillId="0" borderId="0" xfId="0" applyFont="true" applyAlignment="true">
      <alignment horizontal="centerContinuous" vertical="center"/>
    </xf>
    <xf numFmtId="176" fontId="8" fillId="0" borderId="1" xfId="0" applyNumberFormat="true" applyFont="true" applyBorder="true" applyAlignment="true">
      <alignment horizontal="center" vertical="center" wrapText="true"/>
    </xf>
    <xf numFmtId="0" fontId="7" fillId="0" borderId="0" xfId="0" applyFont="true" applyAlignment="true">
      <alignment horizontal="centerContinuous" vertical="center"/>
    </xf>
    <xf numFmtId="180" fontId="8" fillId="0" borderId="1" xfId="0" applyNumberFormat="true" applyFont="true" applyBorder="true" applyAlignment="true">
      <alignment horizontal="center" vertical="center" wrapText="true"/>
    </xf>
  </cellXfs>
  <cellStyles count="73">
    <cellStyle name="常规" xfId="0" builtinId="0"/>
    <cellStyle name="输入 3" xfId="1"/>
    <cellStyle name="输入 2" xfId="2"/>
    <cellStyle name="输出 3" xfId="3"/>
    <cellStyle name="适中 2" xfId="4"/>
    <cellStyle name="链接单元格 2" xfId="5"/>
    <cellStyle name="警告文本 2" xfId="6"/>
    <cellStyle name="解释性文本 2" xfId="7"/>
    <cellStyle name="计算 3" xfId="8"/>
    <cellStyle name="计算 2" xfId="9"/>
    <cellStyle name="汇总 3" xfId="10"/>
    <cellStyle name="汇总 2" xfId="11"/>
    <cellStyle name="差 2" xfId="12"/>
    <cellStyle name="标题 3 2" xfId="13"/>
    <cellStyle name="标题 1 2" xfId="14"/>
    <cellStyle name="输出 2" xfId="15"/>
    <cellStyle name="40% - 强调文字颜色 6" xfId="16" builtinId="51"/>
    <cellStyle name="20% - 强调文字颜色 6" xfId="17" builtinId="50"/>
    <cellStyle name="强调文字颜色 6" xfId="18" builtinId="49"/>
    <cellStyle name="40% - 强调文字颜色 5" xfId="19" builtinId="47"/>
    <cellStyle name="20% - 强调文字颜色 5" xfId="20" builtinId="46"/>
    <cellStyle name="强调文字颜色 5" xfId="21" builtinId="45"/>
    <cellStyle name="40% - 强调文字颜色 4" xfId="22" builtinId="43"/>
    <cellStyle name="注释 3" xfId="23"/>
    <cellStyle name="标题 3" xfId="24" builtinId="18"/>
    <cellStyle name="解释性文本" xfId="25" builtinId="53"/>
    <cellStyle name="标题 2 2" xfId="26"/>
    <cellStyle name="汇总" xfId="27" builtinId="25"/>
    <cellStyle name="百分比" xfId="28" builtinId="5"/>
    <cellStyle name="千位分隔" xfId="29" builtinId="3"/>
    <cellStyle name="注释 2" xfId="30"/>
    <cellStyle name="好 2" xfId="31"/>
    <cellStyle name="标题 2" xfId="32" builtinId="17"/>
    <cellStyle name="货币[0]" xfId="33" builtinId="7"/>
    <cellStyle name="60% - 强调文字颜色 4" xfId="34" builtinId="44"/>
    <cellStyle name="警告文本" xfId="35" builtinId="11"/>
    <cellStyle name="20% - 强调文字颜色 2" xfId="36" builtinId="34"/>
    <cellStyle name="60% - 强调文字颜色 5" xfId="37" builtinId="48"/>
    <cellStyle name="标题 1" xfId="38" builtinId="16"/>
    <cellStyle name="检查单元格 2" xfId="39"/>
    <cellStyle name="超链接" xfId="40" builtinId="8"/>
    <cellStyle name="20% - 强调文字颜色 3" xfId="41" builtinId="38"/>
    <cellStyle name="货币" xfId="42" builtinId="4"/>
    <cellStyle name="标题 4 2" xfId="43"/>
    <cellStyle name="20% - 强调文字颜色 4" xfId="44" builtinId="42"/>
    <cellStyle name="计算" xfId="45" builtinId="22"/>
    <cellStyle name="已访问的超链接" xfId="46" builtinId="9"/>
    <cellStyle name="千位分隔[0]" xfId="47" builtinId="6"/>
    <cellStyle name="强调文字颜色 4" xfId="48" builtinId="41"/>
    <cellStyle name="40% - 强调文字颜色 3" xfId="49" builtinId="39"/>
    <cellStyle name="60% - 强调文字颜色 6" xfId="50" builtinId="52"/>
    <cellStyle name="输入" xfId="51" builtinId="20"/>
    <cellStyle name="输出" xfId="52" builtinId="21"/>
    <cellStyle name="检查单元格" xfId="53" builtinId="23"/>
    <cellStyle name="链接单元格" xfId="54" builtinId="24"/>
    <cellStyle name="60% - 强调文字颜色 1" xfId="55" builtinId="32"/>
    <cellStyle name="常规 3" xfId="56"/>
    <cellStyle name="60% - 强调文字颜色 3" xfId="57" builtinId="40"/>
    <cellStyle name="注释" xfId="58" builtinId="10"/>
    <cellStyle name="标题" xfId="59" builtinId="15"/>
    <cellStyle name="好" xfId="60" builtinId="26"/>
    <cellStyle name="标题 4" xfId="61" builtinId="19"/>
    <cellStyle name="强调文字颜色 1" xfId="62" builtinId="29"/>
    <cellStyle name="适中" xfId="63" builtinId="28"/>
    <cellStyle name="20% - 强调文字颜色 1" xfId="64" builtinId="30"/>
    <cellStyle name="标题 5" xfId="65"/>
    <cellStyle name="差" xfId="66" builtinId="27"/>
    <cellStyle name="强调文字颜色 2" xfId="67" builtinId="33"/>
    <cellStyle name="40% - 强调文字颜色 1" xfId="68" builtinId="31"/>
    <cellStyle name="常规 2" xfId="69"/>
    <cellStyle name="60% - 强调文字颜色 2" xfId="70" builtinId="36"/>
    <cellStyle name="40% - 强调文字颜色 2" xfId="71" builtinId="35"/>
    <cellStyle name="强调文字颜色 3" xfId="72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zoomScale="110" zoomScaleNormal="110" workbookViewId="0">
      <selection activeCell="R15" sqref="R15"/>
    </sheetView>
  </sheetViews>
  <sheetFormatPr defaultColWidth="9" defaultRowHeight="13.5"/>
  <cols>
    <col min="1" max="1" width="6.5" style="48" customWidth="true"/>
    <col min="2" max="10" width="10.625" style="15" customWidth="true"/>
    <col min="11" max="11" width="9" style="15"/>
    <col min="12" max="12" width="9" style="40"/>
    <col min="13" max="16384" width="9" style="15"/>
  </cols>
  <sheetData>
    <row r="1" ht="20.1" customHeight="true" spans="1:1">
      <c r="A1" s="16" t="s">
        <v>0</v>
      </c>
    </row>
    <row r="2" ht="39.95" customHeight="true" spans="1:14">
      <c r="A2" s="107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116"/>
      <c r="M2" s="118"/>
      <c r="N2" s="118"/>
    </row>
    <row r="3" s="106" customFormat="true" ht="30" customHeight="true" spans="1:14">
      <c r="A3" s="51" t="s">
        <v>2</v>
      </c>
      <c r="B3" s="108" t="s">
        <v>3</v>
      </c>
      <c r="C3" s="109" t="s">
        <v>4</v>
      </c>
      <c r="D3" s="109" t="s">
        <v>5</v>
      </c>
      <c r="E3" s="109" t="s">
        <v>6</v>
      </c>
      <c r="F3" s="109" t="s">
        <v>7</v>
      </c>
      <c r="G3" s="109" t="s">
        <v>8</v>
      </c>
      <c r="H3" s="109" t="s">
        <v>9</v>
      </c>
      <c r="I3" s="109" t="s">
        <v>10</v>
      </c>
      <c r="J3" s="109" t="s">
        <v>11</v>
      </c>
      <c r="K3" s="109" t="s">
        <v>12</v>
      </c>
      <c r="L3" s="109" t="s">
        <v>13</v>
      </c>
      <c r="M3" s="109" t="s">
        <v>14</v>
      </c>
      <c r="N3" s="109" t="s">
        <v>15</v>
      </c>
    </row>
    <row r="4" s="68" customFormat="true" ht="20.1" customHeight="true" spans="1:14">
      <c r="A4" s="73">
        <v>1</v>
      </c>
      <c r="B4" s="110" t="s">
        <v>16</v>
      </c>
      <c r="C4" s="77">
        <v>99.57</v>
      </c>
      <c r="D4" s="77">
        <v>10998</v>
      </c>
      <c r="E4" s="77">
        <v>100</v>
      </c>
      <c r="F4" s="77">
        <v>5</v>
      </c>
      <c r="G4" s="77">
        <v>10954</v>
      </c>
      <c r="H4" s="77">
        <v>99.6</v>
      </c>
      <c r="I4" s="77">
        <v>29.88</v>
      </c>
      <c r="J4" s="77">
        <v>99.19</v>
      </c>
      <c r="K4" s="44">
        <v>34.72</v>
      </c>
      <c r="L4" s="44">
        <v>99.9</v>
      </c>
      <c r="M4" s="44">
        <v>29.97</v>
      </c>
      <c r="N4" s="44">
        <v>-0.0700000000000074</v>
      </c>
    </row>
    <row r="5" s="68" customFormat="true" ht="20.1" customHeight="true" spans="1:14">
      <c r="A5" s="73">
        <v>2</v>
      </c>
      <c r="B5" s="110" t="s">
        <v>17</v>
      </c>
      <c r="C5" s="77">
        <v>99.66</v>
      </c>
      <c r="D5" s="77">
        <v>2639</v>
      </c>
      <c r="E5" s="77">
        <v>100</v>
      </c>
      <c r="F5" s="77">
        <v>5</v>
      </c>
      <c r="G5" s="77">
        <v>2621</v>
      </c>
      <c r="H5" s="77">
        <v>99.32</v>
      </c>
      <c r="I5" s="77">
        <v>29.8</v>
      </c>
      <c r="J5" s="77">
        <v>99.64</v>
      </c>
      <c r="K5" s="44">
        <v>34.87</v>
      </c>
      <c r="L5" s="44">
        <v>99.97</v>
      </c>
      <c r="M5" s="44">
        <v>29.99</v>
      </c>
      <c r="N5" s="44">
        <v>-0.13000000000001</v>
      </c>
    </row>
    <row r="6" ht="20.1" customHeight="true" spans="1:14">
      <c r="A6" s="73">
        <v>3</v>
      </c>
      <c r="B6" s="110" t="s">
        <v>18</v>
      </c>
      <c r="C6" s="77">
        <v>99.92</v>
      </c>
      <c r="D6" s="77">
        <v>915</v>
      </c>
      <c r="E6" s="77">
        <v>100</v>
      </c>
      <c r="F6" s="77">
        <v>5</v>
      </c>
      <c r="G6" s="77">
        <v>914</v>
      </c>
      <c r="H6" s="77">
        <v>99.89</v>
      </c>
      <c r="I6" s="77">
        <v>29.97</v>
      </c>
      <c r="J6" s="77">
        <v>99.9</v>
      </c>
      <c r="K6" s="44">
        <v>34.97</v>
      </c>
      <c r="L6" s="44">
        <v>99.96</v>
      </c>
      <c r="M6" s="44">
        <v>29.99</v>
      </c>
      <c r="N6" s="44">
        <v>-0.019999999999996</v>
      </c>
    </row>
    <row r="7" ht="19.5" customHeight="true" spans="1:14">
      <c r="A7" s="73">
        <v>4</v>
      </c>
      <c r="B7" s="110" t="s">
        <v>19</v>
      </c>
      <c r="C7" s="77">
        <v>98.38</v>
      </c>
      <c r="D7" s="77">
        <v>960</v>
      </c>
      <c r="E7" s="77">
        <v>100</v>
      </c>
      <c r="F7" s="77">
        <v>5</v>
      </c>
      <c r="G7" s="77">
        <v>960</v>
      </c>
      <c r="H7" s="77">
        <v>100</v>
      </c>
      <c r="I7" s="77">
        <v>30</v>
      </c>
      <c r="J7" s="77">
        <v>95.57</v>
      </c>
      <c r="K7" s="44">
        <v>33.45</v>
      </c>
      <c r="L7" s="44">
        <v>99.78</v>
      </c>
      <c r="M7" s="44">
        <v>29.93</v>
      </c>
      <c r="N7" s="44">
        <v>-1.38</v>
      </c>
    </row>
    <row r="8" s="68" customFormat="true" ht="20.1" customHeight="true" spans="1:14">
      <c r="A8" s="73">
        <v>5</v>
      </c>
      <c r="B8" s="110" t="s">
        <v>20</v>
      </c>
      <c r="C8" s="77">
        <v>99.82</v>
      </c>
      <c r="D8" s="77">
        <v>2576</v>
      </c>
      <c r="E8" s="77">
        <v>100</v>
      </c>
      <c r="F8" s="77">
        <v>5</v>
      </c>
      <c r="G8" s="77">
        <v>2570</v>
      </c>
      <c r="H8" s="77">
        <v>99.77</v>
      </c>
      <c r="I8" s="77">
        <v>29.93</v>
      </c>
      <c r="J8" s="77">
        <v>99.76</v>
      </c>
      <c r="K8" s="44">
        <v>34.92</v>
      </c>
      <c r="L8" s="44">
        <v>99.92</v>
      </c>
      <c r="M8" s="44">
        <v>29.98</v>
      </c>
      <c r="N8" s="44">
        <v>-0.0100000000000051</v>
      </c>
    </row>
    <row r="9" s="40" customFormat="true" ht="20.1" customHeight="true" spans="1:14">
      <c r="A9" s="73">
        <v>6</v>
      </c>
      <c r="B9" s="110" t="s">
        <v>21</v>
      </c>
      <c r="C9" s="77">
        <v>99.69</v>
      </c>
      <c r="D9" s="77">
        <v>2198</v>
      </c>
      <c r="E9" s="77">
        <v>100</v>
      </c>
      <c r="F9" s="77">
        <v>5</v>
      </c>
      <c r="G9" s="77">
        <v>2193</v>
      </c>
      <c r="H9" s="77">
        <v>99.77</v>
      </c>
      <c r="I9" s="77">
        <v>29.93</v>
      </c>
      <c r="J9" s="77">
        <v>99.42</v>
      </c>
      <c r="K9" s="44">
        <v>34.8</v>
      </c>
      <c r="L9" s="44">
        <v>99.88</v>
      </c>
      <c r="M9" s="44">
        <v>29.96</v>
      </c>
      <c r="N9" s="44">
        <v>0.00999999999999091</v>
      </c>
    </row>
    <row r="10" s="40" customFormat="true" ht="20.1" customHeight="true" spans="1:14">
      <c r="A10" s="73">
        <v>7</v>
      </c>
      <c r="B10" s="110" t="s">
        <v>22</v>
      </c>
      <c r="C10" s="77">
        <v>99.74</v>
      </c>
      <c r="D10" s="77">
        <v>694</v>
      </c>
      <c r="E10" s="77">
        <v>100</v>
      </c>
      <c r="F10" s="77">
        <v>5</v>
      </c>
      <c r="G10" s="77">
        <v>694</v>
      </c>
      <c r="H10" s="77">
        <v>100</v>
      </c>
      <c r="I10" s="77">
        <v>30</v>
      </c>
      <c r="J10" s="77">
        <v>99.27</v>
      </c>
      <c r="K10" s="44">
        <v>34.74</v>
      </c>
      <c r="L10" s="44">
        <v>99.99</v>
      </c>
      <c r="M10" s="44">
        <v>30</v>
      </c>
      <c r="N10" s="44">
        <v>0.109999999999999</v>
      </c>
    </row>
    <row r="11" s="40" customFormat="true" ht="20.1" customHeight="true" spans="1:14">
      <c r="A11" s="73">
        <v>8</v>
      </c>
      <c r="B11" s="110" t="s">
        <v>23</v>
      </c>
      <c r="C11" s="77">
        <v>99.72</v>
      </c>
      <c r="D11" s="77">
        <v>1286</v>
      </c>
      <c r="E11" s="77">
        <v>100</v>
      </c>
      <c r="F11" s="77">
        <v>5</v>
      </c>
      <c r="G11" s="77">
        <v>1278</v>
      </c>
      <c r="H11" s="77">
        <v>99.38</v>
      </c>
      <c r="I11" s="77">
        <v>29.81</v>
      </c>
      <c r="J11" s="77">
        <v>99.82</v>
      </c>
      <c r="K11" s="44">
        <v>34.94</v>
      </c>
      <c r="L11" s="44">
        <v>99.91</v>
      </c>
      <c r="M11" s="44">
        <v>29.97</v>
      </c>
      <c r="N11" s="44">
        <v>-0.140000000000001</v>
      </c>
    </row>
    <row r="12" s="40" customFormat="true" ht="20.1" customHeight="true" spans="1:14">
      <c r="A12" s="73">
        <v>9</v>
      </c>
      <c r="B12" s="110" t="s">
        <v>24</v>
      </c>
      <c r="C12" s="77">
        <v>99.76</v>
      </c>
      <c r="D12" s="77">
        <v>1103</v>
      </c>
      <c r="E12" s="77">
        <v>100</v>
      </c>
      <c r="F12" s="77">
        <v>5</v>
      </c>
      <c r="G12" s="77">
        <v>1099</v>
      </c>
      <c r="H12" s="77">
        <v>99.64</v>
      </c>
      <c r="I12" s="77">
        <v>29.89</v>
      </c>
      <c r="J12" s="77">
        <v>99.64</v>
      </c>
      <c r="K12" s="44">
        <v>34.87</v>
      </c>
      <c r="L12" s="44">
        <v>99.99</v>
      </c>
      <c r="M12" s="44">
        <v>30</v>
      </c>
      <c r="N12" s="44">
        <v>0.120000000000005</v>
      </c>
    </row>
    <row r="13" s="40" customFormat="true" ht="20.1" customHeight="true" spans="1:14">
      <c r="A13" s="73">
        <v>10</v>
      </c>
      <c r="B13" s="110" t="s">
        <v>25</v>
      </c>
      <c r="C13" s="77">
        <v>99.72</v>
      </c>
      <c r="D13" s="77">
        <v>2480</v>
      </c>
      <c r="E13" s="77">
        <v>100</v>
      </c>
      <c r="F13" s="77">
        <v>5</v>
      </c>
      <c r="G13" s="77">
        <v>2467</v>
      </c>
      <c r="H13" s="77">
        <v>99.48</v>
      </c>
      <c r="I13" s="77">
        <v>29.84</v>
      </c>
      <c r="J13" s="77">
        <v>99.69</v>
      </c>
      <c r="K13" s="44">
        <v>34.89</v>
      </c>
      <c r="L13" s="44">
        <v>99.96</v>
      </c>
      <c r="M13" s="44">
        <v>29.99</v>
      </c>
      <c r="N13" s="44">
        <v>-0.019999999999996</v>
      </c>
    </row>
    <row r="14" s="40" customFormat="true" ht="20.1" customHeight="true" spans="1:14">
      <c r="A14" s="73">
        <v>11</v>
      </c>
      <c r="B14" s="110" t="s">
        <v>26</v>
      </c>
      <c r="C14" s="77">
        <v>99.55</v>
      </c>
      <c r="D14" s="77">
        <v>546</v>
      </c>
      <c r="E14" s="77">
        <v>100</v>
      </c>
      <c r="F14" s="77">
        <v>5</v>
      </c>
      <c r="G14" s="77">
        <v>542</v>
      </c>
      <c r="H14" s="77">
        <v>99.27</v>
      </c>
      <c r="I14" s="77">
        <v>29.78</v>
      </c>
      <c r="J14" s="77">
        <v>99.39</v>
      </c>
      <c r="K14" s="44">
        <v>34.79</v>
      </c>
      <c r="L14" s="44">
        <v>99.94</v>
      </c>
      <c r="M14" s="44">
        <v>29.98</v>
      </c>
      <c r="N14" s="44">
        <v>-0.0700000000000074</v>
      </c>
    </row>
    <row r="15" s="40" customFormat="true" ht="20.1" customHeight="true" spans="1:14">
      <c r="A15" s="73">
        <v>12</v>
      </c>
      <c r="B15" s="110" t="s">
        <v>27</v>
      </c>
      <c r="C15" s="77">
        <v>99.75</v>
      </c>
      <c r="D15" s="77">
        <v>1869</v>
      </c>
      <c r="E15" s="77">
        <v>100</v>
      </c>
      <c r="F15" s="77">
        <v>5</v>
      </c>
      <c r="G15" s="77">
        <v>1865</v>
      </c>
      <c r="H15" s="77">
        <v>99.79</v>
      </c>
      <c r="I15" s="77">
        <v>29.94</v>
      </c>
      <c r="J15" s="77">
        <v>99.56</v>
      </c>
      <c r="K15" s="44">
        <v>34.85</v>
      </c>
      <c r="L15" s="44">
        <v>99.89</v>
      </c>
      <c r="M15" s="44">
        <v>29.97</v>
      </c>
      <c r="N15" s="44">
        <v>-0.0499999999999972</v>
      </c>
    </row>
    <row r="16" s="40" customFormat="true" ht="20.1" customHeight="true" spans="1:14">
      <c r="A16" s="73">
        <v>13</v>
      </c>
      <c r="B16" s="110" t="s">
        <v>28</v>
      </c>
      <c r="C16" s="77">
        <v>99.52</v>
      </c>
      <c r="D16" s="77">
        <v>2247</v>
      </c>
      <c r="E16" s="77">
        <v>100</v>
      </c>
      <c r="F16" s="77">
        <v>5</v>
      </c>
      <c r="G16" s="77">
        <v>2245</v>
      </c>
      <c r="H16" s="77">
        <v>99.91</v>
      </c>
      <c r="I16" s="77">
        <v>29.97</v>
      </c>
      <c r="J16" s="77">
        <v>98.77</v>
      </c>
      <c r="K16" s="44">
        <v>34.57</v>
      </c>
      <c r="L16" s="44">
        <v>99.94</v>
      </c>
      <c r="M16" s="44">
        <v>29.98</v>
      </c>
      <c r="N16" s="44">
        <v>-0.0300000000000011</v>
      </c>
    </row>
    <row r="17" s="40" customFormat="true" ht="20.1" customHeight="true" spans="1:14">
      <c r="A17" s="73">
        <v>14</v>
      </c>
      <c r="B17" s="110" t="s">
        <v>29</v>
      </c>
      <c r="C17" s="77">
        <v>99.77</v>
      </c>
      <c r="D17" s="77">
        <v>1863</v>
      </c>
      <c r="E17" s="77">
        <v>100</v>
      </c>
      <c r="F17" s="77">
        <v>5</v>
      </c>
      <c r="G17" s="77">
        <v>1863</v>
      </c>
      <c r="H17" s="77">
        <v>100</v>
      </c>
      <c r="I17" s="77">
        <v>30</v>
      </c>
      <c r="J17" s="77">
        <v>99.38</v>
      </c>
      <c r="K17" s="44">
        <v>34.78</v>
      </c>
      <c r="L17" s="44">
        <v>99.95</v>
      </c>
      <c r="M17" s="44">
        <v>29.99</v>
      </c>
      <c r="N17" s="44">
        <v>0.0600000000000023</v>
      </c>
    </row>
    <row r="18" s="40" customFormat="true" ht="20.1" customHeight="true" spans="1:14">
      <c r="A18" s="73">
        <v>15</v>
      </c>
      <c r="B18" s="110" t="s">
        <v>30</v>
      </c>
      <c r="C18" s="77">
        <v>99</v>
      </c>
      <c r="D18" s="77">
        <v>764</v>
      </c>
      <c r="E18" s="77">
        <v>100</v>
      </c>
      <c r="F18" s="77">
        <v>5</v>
      </c>
      <c r="G18" s="77">
        <v>763</v>
      </c>
      <c r="H18" s="77">
        <v>99.87</v>
      </c>
      <c r="I18" s="77">
        <v>29.96</v>
      </c>
      <c r="J18" s="77">
        <v>97.45</v>
      </c>
      <c r="K18" s="44">
        <v>34.11</v>
      </c>
      <c r="L18" s="44">
        <v>99.78</v>
      </c>
      <c r="M18" s="44">
        <v>29.93</v>
      </c>
      <c r="N18" s="44">
        <v>0.0100000000000051</v>
      </c>
    </row>
    <row r="19" s="40" customFormat="true" ht="20.1" customHeight="true" spans="1:14">
      <c r="A19" s="73">
        <v>16</v>
      </c>
      <c r="B19" s="110" t="s">
        <v>31</v>
      </c>
      <c r="C19" s="77">
        <v>99.25</v>
      </c>
      <c r="D19" s="77">
        <v>1801</v>
      </c>
      <c r="E19" s="77">
        <v>100</v>
      </c>
      <c r="F19" s="77">
        <v>5</v>
      </c>
      <c r="G19" s="77">
        <v>1795</v>
      </c>
      <c r="H19" s="77">
        <v>99.67</v>
      </c>
      <c r="I19" s="77">
        <v>29.9</v>
      </c>
      <c r="J19" s="77">
        <v>98.16</v>
      </c>
      <c r="K19" s="44">
        <v>34.36</v>
      </c>
      <c r="L19" s="44">
        <v>99.96</v>
      </c>
      <c r="M19" s="44">
        <v>29.99</v>
      </c>
      <c r="N19" s="44">
        <v>0.170000000000002</v>
      </c>
    </row>
    <row r="20" s="40" customFormat="true" ht="20.1" customHeight="true" spans="1:14">
      <c r="A20" s="73">
        <v>17</v>
      </c>
      <c r="B20" s="110" t="s">
        <v>32</v>
      </c>
      <c r="C20" s="77">
        <v>99.08</v>
      </c>
      <c r="D20" s="77">
        <v>1670</v>
      </c>
      <c r="E20" s="77">
        <v>100</v>
      </c>
      <c r="F20" s="77">
        <v>5</v>
      </c>
      <c r="G20" s="77">
        <v>1668</v>
      </c>
      <c r="H20" s="77">
        <v>99.88</v>
      </c>
      <c r="I20" s="77">
        <v>29.96</v>
      </c>
      <c r="J20" s="77">
        <v>97.64</v>
      </c>
      <c r="K20" s="44">
        <v>34.17</v>
      </c>
      <c r="L20" s="44">
        <v>99.82</v>
      </c>
      <c r="M20" s="44">
        <v>29.95</v>
      </c>
      <c r="N20" s="44">
        <v>-0.0300000000000011</v>
      </c>
    </row>
    <row r="21" s="40" customFormat="true" ht="20.1" customHeight="true" spans="1:14">
      <c r="A21" s="73">
        <v>18</v>
      </c>
      <c r="B21" s="110" t="s">
        <v>33</v>
      </c>
      <c r="C21" s="77">
        <v>99.75</v>
      </c>
      <c r="D21" s="77">
        <v>1643</v>
      </c>
      <c r="E21" s="77">
        <v>100</v>
      </c>
      <c r="F21" s="77">
        <v>5</v>
      </c>
      <c r="G21" s="77">
        <v>1642</v>
      </c>
      <c r="H21" s="77">
        <v>99.94</v>
      </c>
      <c r="I21" s="77">
        <v>29.98</v>
      </c>
      <c r="J21" s="77">
        <v>99.46</v>
      </c>
      <c r="K21" s="44">
        <v>34.81</v>
      </c>
      <c r="L21" s="44">
        <v>99.86</v>
      </c>
      <c r="M21" s="44">
        <v>29.96</v>
      </c>
      <c r="N21" s="44">
        <v>0.0100000000000051</v>
      </c>
    </row>
    <row r="22" s="68" customFormat="true" ht="20.1" customHeight="true" spans="1:14">
      <c r="A22" s="73">
        <v>19</v>
      </c>
      <c r="B22" s="110" t="s">
        <v>34</v>
      </c>
      <c r="C22" s="77">
        <v>99.63</v>
      </c>
      <c r="D22" s="77">
        <v>908</v>
      </c>
      <c r="E22" s="77">
        <v>100</v>
      </c>
      <c r="F22" s="77">
        <v>5</v>
      </c>
      <c r="G22" s="77">
        <v>903</v>
      </c>
      <c r="H22" s="77">
        <v>99.45</v>
      </c>
      <c r="I22" s="77">
        <v>29.84</v>
      </c>
      <c r="J22" s="77">
        <v>99.45</v>
      </c>
      <c r="K22" s="44">
        <v>34.81</v>
      </c>
      <c r="L22" s="44">
        <v>99.96</v>
      </c>
      <c r="M22" s="44">
        <v>29.99</v>
      </c>
      <c r="N22" s="44">
        <v>-0.170000000000002</v>
      </c>
    </row>
    <row r="23" s="40" customFormat="true" ht="20.1" customHeight="true" spans="1:14">
      <c r="A23" s="73">
        <v>20</v>
      </c>
      <c r="B23" s="110" t="s">
        <v>35</v>
      </c>
      <c r="C23" s="77">
        <v>99.55</v>
      </c>
      <c r="D23" s="77">
        <v>1550</v>
      </c>
      <c r="E23" s="77">
        <v>100</v>
      </c>
      <c r="F23" s="77">
        <v>5</v>
      </c>
      <c r="G23" s="77">
        <v>1536</v>
      </c>
      <c r="H23" s="77">
        <v>99.1</v>
      </c>
      <c r="I23" s="77">
        <v>29.73</v>
      </c>
      <c r="J23" s="77">
        <v>99.53</v>
      </c>
      <c r="K23" s="44">
        <v>34.84</v>
      </c>
      <c r="L23" s="44">
        <v>99.96</v>
      </c>
      <c r="M23" s="44">
        <v>29.99</v>
      </c>
      <c r="N23" s="44">
        <v>-0.0799999999999983</v>
      </c>
    </row>
    <row r="24" s="68" customFormat="true" ht="20.1" customHeight="true" spans="1:14">
      <c r="A24" s="73">
        <v>21</v>
      </c>
      <c r="B24" s="110" t="s">
        <v>36</v>
      </c>
      <c r="C24" s="77">
        <v>99.77</v>
      </c>
      <c r="D24" s="77">
        <v>2077</v>
      </c>
      <c r="E24" s="77">
        <v>100</v>
      </c>
      <c r="F24" s="77">
        <v>5</v>
      </c>
      <c r="G24" s="77">
        <v>2071</v>
      </c>
      <c r="H24" s="77">
        <v>99.71</v>
      </c>
      <c r="I24" s="77">
        <v>29.91</v>
      </c>
      <c r="J24" s="77">
        <v>99.58</v>
      </c>
      <c r="K24" s="44">
        <v>34.85</v>
      </c>
      <c r="L24" s="44">
        <v>100</v>
      </c>
      <c r="M24" s="44">
        <v>30</v>
      </c>
      <c r="N24" s="44">
        <v>0.0899999999999892</v>
      </c>
    </row>
    <row r="25" ht="20.1" customHeight="true" spans="1:14">
      <c r="A25" s="73">
        <v>22</v>
      </c>
      <c r="B25" s="110" t="s">
        <v>37</v>
      </c>
      <c r="C25" s="111">
        <f>AVERAGE(C4:C24)</f>
        <v>99.5523809523809</v>
      </c>
      <c r="D25" s="77">
        <f>SUM(D4:D24)</f>
        <v>42787</v>
      </c>
      <c r="E25" s="77">
        <v>100</v>
      </c>
      <c r="F25" s="77"/>
      <c r="G25" s="112">
        <f>SUM(G4:G24)</f>
        <v>42643</v>
      </c>
      <c r="H25" s="113">
        <f>(G25/D25)*100</f>
        <v>99.6634491784888</v>
      </c>
      <c r="I25" s="112"/>
      <c r="J25" s="64">
        <f>轨迹完整率!E26</f>
        <v>0.991832106163937</v>
      </c>
      <c r="K25" s="117"/>
      <c r="L25" s="64">
        <f>数据合格率!F26</f>
        <v>0.999224982650756</v>
      </c>
      <c r="M25" s="44"/>
      <c r="N25" s="119">
        <v>-0.0814285714285603</v>
      </c>
    </row>
    <row r="27" spans="5:6">
      <c r="E27" s="114"/>
      <c r="F27" s="115"/>
    </row>
  </sheetData>
  <autoFilter ref="A3:N25">
    <extLst/>
  </autoFilter>
  <sortState ref="B4:N24">
    <sortCondition ref="B4:B24" customList="成都市,绵阳市,自贡市,攀枝花市,泸州市,德阳市,广元市,遂宁市,内江市,乐山市,资阳市,宜宾市,南充市,达州市,雅安市,阿坝州,甘孜州,凉山州,广安市,巴中市,眉山市,四川省"/>
  </sortState>
  <conditionalFormatting sqref="B$1:B$1048576">
    <cfRule type="duplicateValues" dxfId="0" priority="4"/>
  </conditionalFormatting>
  <pageMargins left="0.98" right="0.16" top="0.55" bottom="0.4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5"/>
  <sheetViews>
    <sheetView zoomScale="110" zoomScaleNormal="110" workbookViewId="0">
      <pane ySplit="3" topLeftCell="A74" activePane="bottomLeft" state="frozen"/>
      <selection/>
      <selection pane="bottomLeft" activeCell="C78" sqref="C78"/>
    </sheetView>
  </sheetViews>
  <sheetFormatPr defaultColWidth="9" defaultRowHeight="20.1" customHeight="true"/>
  <cols>
    <col min="1" max="1" width="8.125" style="1" customWidth="true"/>
    <col min="2" max="2" width="16.75" style="1" customWidth="true"/>
    <col min="3" max="3" width="10.375" style="1" customWidth="true"/>
    <col min="4" max="4" width="10.5" style="1" customWidth="true"/>
    <col min="5" max="5" width="42.875" style="1" customWidth="true"/>
    <col min="6" max="6" width="15" style="1" customWidth="true"/>
    <col min="7" max="7" width="20.625" style="1" customWidth="true"/>
    <col min="8" max="8" width="18" style="2" customWidth="true"/>
    <col min="9" max="9" width="17.25" style="1" customWidth="true"/>
    <col min="10" max="10" width="18.625" style="1" customWidth="true"/>
    <col min="11" max="11" width="27.625" style="1" customWidth="true"/>
    <col min="12" max="16384" width="9" style="1"/>
  </cols>
  <sheetData>
    <row r="1" customHeight="true" spans="1:1">
      <c r="A1" s="3" t="s">
        <v>612</v>
      </c>
    </row>
    <row r="2" ht="39.75" customHeight="true" spans="1:11">
      <c r="A2" s="4" t="s">
        <v>613</v>
      </c>
      <c r="B2" s="5"/>
      <c r="C2" s="5"/>
      <c r="D2" s="5"/>
      <c r="E2" s="5"/>
      <c r="F2" s="5"/>
      <c r="G2" s="5"/>
      <c r="H2" s="10"/>
      <c r="I2" s="5"/>
      <c r="J2" s="5"/>
      <c r="K2" s="12"/>
    </row>
    <row r="3" customHeight="true" spans="1:11">
      <c r="A3" s="6" t="s">
        <v>614</v>
      </c>
      <c r="B3" s="6" t="s">
        <v>77</v>
      </c>
      <c r="C3" s="6" t="s">
        <v>608</v>
      </c>
      <c r="D3" s="6" t="s">
        <v>79</v>
      </c>
      <c r="E3" s="6" t="s">
        <v>80</v>
      </c>
      <c r="F3" s="6" t="s">
        <v>81</v>
      </c>
      <c r="G3" s="6" t="s">
        <v>615</v>
      </c>
      <c r="H3" s="6" t="s">
        <v>616</v>
      </c>
      <c r="I3" s="6" t="s">
        <v>617</v>
      </c>
      <c r="J3" s="6" t="s">
        <v>618</v>
      </c>
      <c r="K3" s="6" t="s">
        <v>619</v>
      </c>
    </row>
    <row r="4" customHeight="true" spans="1:11">
      <c r="A4" s="7">
        <f>SUBTOTAL(103,$B$4:B4)*1</f>
        <v>1</v>
      </c>
      <c r="B4" s="8" t="s">
        <v>16</v>
      </c>
      <c r="C4" s="9" t="s">
        <v>84</v>
      </c>
      <c r="D4" s="8" t="s">
        <v>85</v>
      </c>
      <c r="E4" s="8" t="s">
        <v>86</v>
      </c>
      <c r="F4" s="8" t="s">
        <v>87</v>
      </c>
      <c r="G4" s="8" t="s">
        <v>620</v>
      </c>
      <c r="H4" s="11">
        <v>45573.6096064815</v>
      </c>
      <c r="I4" s="8" t="s">
        <v>621</v>
      </c>
      <c r="J4" s="11">
        <v>45573.6277199074</v>
      </c>
      <c r="K4" s="8" t="s">
        <v>88</v>
      </c>
    </row>
    <row r="5" customHeight="true" spans="1:11">
      <c r="A5" s="7">
        <f>SUBTOTAL(103,$B$4:B5)*1</f>
        <v>2</v>
      </c>
      <c r="B5" s="8" t="s">
        <v>16</v>
      </c>
      <c r="C5" s="9" t="s">
        <v>95</v>
      </c>
      <c r="D5" s="8" t="s">
        <v>85</v>
      </c>
      <c r="E5" s="8" t="s">
        <v>90</v>
      </c>
      <c r="F5" s="8" t="s">
        <v>44</v>
      </c>
      <c r="G5" s="8" t="s">
        <v>622</v>
      </c>
      <c r="H5" s="11">
        <v>45591.3928935185</v>
      </c>
      <c r="I5" s="8" t="s">
        <v>623</v>
      </c>
      <c r="J5" s="11">
        <v>45591.4121527778</v>
      </c>
      <c r="K5" s="8" t="s">
        <v>88</v>
      </c>
    </row>
    <row r="6" customHeight="true" spans="1:11">
      <c r="A6" s="7">
        <f>SUBTOTAL(103,$B$4:B6)*1</f>
        <v>3</v>
      </c>
      <c r="B6" s="8" t="s">
        <v>16</v>
      </c>
      <c r="C6" s="9" t="s">
        <v>95</v>
      </c>
      <c r="D6" s="8" t="s">
        <v>85</v>
      </c>
      <c r="E6" s="8" t="s">
        <v>90</v>
      </c>
      <c r="F6" s="8" t="s">
        <v>44</v>
      </c>
      <c r="G6" s="8" t="s">
        <v>624</v>
      </c>
      <c r="H6" s="11">
        <v>45591.4537152778</v>
      </c>
      <c r="I6" s="8" t="s">
        <v>625</v>
      </c>
      <c r="J6" s="11">
        <v>45591.4624537037</v>
      </c>
      <c r="K6" s="8" t="s">
        <v>88</v>
      </c>
    </row>
    <row r="7" customHeight="true" spans="1:11">
      <c r="A7" s="7">
        <f>SUBTOTAL(103,$B$4:B7)*1</f>
        <v>4</v>
      </c>
      <c r="B7" s="8" t="s">
        <v>16</v>
      </c>
      <c r="C7" s="9" t="s">
        <v>95</v>
      </c>
      <c r="D7" s="8" t="s">
        <v>85</v>
      </c>
      <c r="E7" s="8" t="s">
        <v>90</v>
      </c>
      <c r="F7" s="8" t="s">
        <v>44</v>
      </c>
      <c r="G7" s="8" t="s">
        <v>622</v>
      </c>
      <c r="H7" s="11">
        <v>45593.3236921296</v>
      </c>
      <c r="I7" s="8" t="s">
        <v>623</v>
      </c>
      <c r="J7" s="11">
        <v>45593.3496180556</v>
      </c>
      <c r="K7" s="8" t="s">
        <v>88</v>
      </c>
    </row>
    <row r="8" customHeight="true" spans="1:11">
      <c r="A8" s="7">
        <f>SUBTOTAL(103,$B$4:B8)*1</f>
        <v>5</v>
      </c>
      <c r="B8" s="8" t="s">
        <v>16</v>
      </c>
      <c r="C8" s="9" t="s">
        <v>91</v>
      </c>
      <c r="D8" s="8" t="s">
        <v>85</v>
      </c>
      <c r="E8" s="8" t="s">
        <v>90</v>
      </c>
      <c r="F8" s="8" t="s">
        <v>44</v>
      </c>
      <c r="G8" s="8" t="s">
        <v>626</v>
      </c>
      <c r="H8" s="11">
        <v>45590.3961805556</v>
      </c>
      <c r="I8" s="8" t="s">
        <v>627</v>
      </c>
      <c r="J8" s="11">
        <v>45590.4303125</v>
      </c>
      <c r="K8" s="8" t="s">
        <v>88</v>
      </c>
    </row>
    <row r="9" customHeight="true" spans="1:11">
      <c r="A9" s="7">
        <f>SUBTOTAL(103,$B$4:B9)*1</f>
        <v>6</v>
      </c>
      <c r="B9" s="8" t="s">
        <v>16</v>
      </c>
      <c r="C9" s="9" t="s">
        <v>91</v>
      </c>
      <c r="D9" s="8" t="s">
        <v>85</v>
      </c>
      <c r="E9" s="8" t="s">
        <v>90</v>
      </c>
      <c r="F9" s="8" t="s">
        <v>44</v>
      </c>
      <c r="G9" s="8" t="s">
        <v>628</v>
      </c>
      <c r="H9" s="11">
        <v>45590.363125</v>
      </c>
      <c r="I9" s="8" t="s">
        <v>629</v>
      </c>
      <c r="J9" s="11">
        <v>45590.3843171296</v>
      </c>
      <c r="K9" s="8" t="s">
        <v>88</v>
      </c>
    </row>
    <row r="10" customHeight="true" spans="1:11">
      <c r="A10" s="7">
        <f>SUBTOTAL(103,$B$4:B10)*1</f>
        <v>7</v>
      </c>
      <c r="B10" s="8" t="s">
        <v>16</v>
      </c>
      <c r="C10" s="9" t="s">
        <v>91</v>
      </c>
      <c r="D10" s="8" t="s">
        <v>85</v>
      </c>
      <c r="E10" s="8" t="s">
        <v>90</v>
      </c>
      <c r="F10" s="8" t="s">
        <v>44</v>
      </c>
      <c r="G10" s="8" t="s">
        <v>630</v>
      </c>
      <c r="H10" s="11">
        <v>45585.3110185185</v>
      </c>
      <c r="I10" s="8" t="s">
        <v>625</v>
      </c>
      <c r="J10" s="11">
        <v>45585.3135763889</v>
      </c>
      <c r="K10" s="8" t="s">
        <v>88</v>
      </c>
    </row>
    <row r="11" customHeight="true" spans="1:11">
      <c r="A11" s="7">
        <f>SUBTOTAL(103,$B$4:B11)*1</f>
        <v>8</v>
      </c>
      <c r="B11" s="8" t="s">
        <v>16</v>
      </c>
      <c r="C11" s="9" t="s">
        <v>91</v>
      </c>
      <c r="D11" s="8" t="s">
        <v>85</v>
      </c>
      <c r="E11" s="8" t="s">
        <v>90</v>
      </c>
      <c r="F11" s="8" t="s">
        <v>44</v>
      </c>
      <c r="G11" s="8" t="s">
        <v>631</v>
      </c>
      <c r="H11" s="11">
        <v>45590.4871875</v>
      </c>
      <c r="I11" s="8" t="s">
        <v>632</v>
      </c>
      <c r="J11" s="11">
        <v>45590.5328240741</v>
      </c>
      <c r="K11" s="8" t="s">
        <v>88</v>
      </c>
    </row>
    <row r="12" customHeight="true" spans="1:11">
      <c r="A12" s="7">
        <f>SUBTOTAL(103,$B$4:B12)*1</f>
        <v>9</v>
      </c>
      <c r="B12" s="8" t="s">
        <v>16</v>
      </c>
      <c r="C12" s="9" t="s">
        <v>91</v>
      </c>
      <c r="D12" s="8" t="s">
        <v>85</v>
      </c>
      <c r="E12" s="8" t="s">
        <v>90</v>
      </c>
      <c r="F12" s="8" t="s">
        <v>44</v>
      </c>
      <c r="G12" s="8" t="s">
        <v>631</v>
      </c>
      <c r="H12" s="11">
        <v>45588.830162037</v>
      </c>
      <c r="I12" s="8" t="s">
        <v>633</v>
      </c>
      <c r="J12" s="11">
        <v>45588.8377662037</v>
      </c>
      <c r="K12" s="8" t="s">
        <v>88</v>
      </c>
    </row>
    <row r="13" customHeight="true" spans="1:11">
      <c r="A13" s="7">
        <f>SUBTOTAL(103,$B$4:B13)*1</f>
        <v>10</v>
      </c>
      <c r="B13" s="8" t="s">
        <v>16</v>
      </c>
      <c r="C13" s="9" t="s">
        <v>91</v>
      </c>
      <c r="D13" s="8" t="s">
        <v>85</v>
      </c>
      <c r="E13" s="8" t="s">
        <v>90</v>
      </c>
      <c r="F13" s="8" t="s">
        <v>44</v>
      </c>
      <c r="G13" s="8" t="s">
        <v>626</v>
      </c>
      <c r="H13" s="11">
        <v>45583.8424884259</v>
      </c>
      <c r="I13" s="8" t="s">
        <v>627</v>
      </c>
      <c r="J13" s="11">
        <v>45583.8615972222</v>
      </c>
      <c r="K13" s="8" t="s">
        <v>88</v>
      </c>
    </row>
    <row r="14" customHeight="true" spans="1:11">
      <c r="A14" s="7">
        <f>SUBTOTAL(103,$B$4:B14)*1</f>
        <v>11</v>
      </c>
      <c r="B14" s="8" t="s">
        <v>16</v>
      </c>
      <c r="C14" s="9" t="s">
        <v>91</v>
      </c>
      <c r="D14" s="8" t="s">
        <v>85</v>
      </c>
      <c r="E14" s="8" t="s">
        <v>90</v>
      </c>
      <c r="F14" s="8" t="s">
        <v>44</v>
      </c>
      <c r="G14" s="8" t="s">
        <v>634</v>
      </c>
      <c r="H14" s="11">
        <v>45590.6765046296</v>
      </c>
      <c r="I14" s="8" t="s">
        <v>635</v>
      </c>
      <c r="J14" s="11">
        <v>45590.7419097222</v>
      </c>
      <c r="K14" s="8" t="s">
        <v>88</v>
      </c>
    </row>
    <row r="15" customHeight="true" spans="1:11">
      <c r="A15" s="7">
        <f>SUBTOTAL(103,$B$4:B15)*1</f>
        <v>12</v>
      </c>
      <c r="B15" s="8" t="s">
        <v>16</v>
      </c>
      <c r="C15" s="9" t="s">
        <v>91</v>
      </c>
      <c r="D15" s="8" t="s">
        <v>85</v>
      </c>
      <c r="E15" s="8" t="s">
        <v>90</v>
      </c>
      <c r="F15" s="8" t="s">
        <v>44</v>
      </c>
      <c r="G15" s="8" t="s">
        <v>636</v>
      </c>
      <c r="H15" s="11">
        <v>45583.7899074074</v>
      </c>
      <c r="I15" s="8" t="s">
        <v>629</v>
      </c>
      <c r="J15" s="11">
        <v>45583.8085763889</v>
      </c>
      <c r="K15" s="8" t="s">
        <v>88</v>
      </c>
    </row>
    <row r="16" customHeight="true" spans="1:11">
      <c r="A16" s="7">
        <f>SUBTOTAL(103,$B$4:B16)*1</f>
        <v>13</v>
      </c>
      <c r="B16" s="8" t="s">
        <v>16</v>
      </c>
      <c r="C16" s="9" t="s">
        <v>91</v>
      </c>
      <c r="D16" s="8" t="s">
        <v>85</v>
      </c>
      <c r="E16" s="8" t="s">
        <v>90</v>
      </c>
      <c r="F16" s="8" t="s">
        <v>44</v>
      </c>
      <c r="G16" s="8" t="s">
        <v>628</v>
      </c>
      <c r="H16" s="11">
        <v>45587.5585300926</v>
      </c>
      <c r="I16" s="8" t="s">
        <v>629</v>
      </c>
      <c r="J16" s="11">
        <v>45587.5797106481</v>
      </c>
      <c r="K16" s="8" t="s">
        <v>88</v>
      </c>
    </row>
    <row r="17" customHeight="true" spans="1:11">
      <c r="A17" s="7">
        <f>SUBTOTAL(103,$B$4:B17)*1</f>
        <v>14</v>
      </c>
      <c r="B17" s="8" t="s">
        <v>16</v>
      </c>
      <c r="C17" s="9" t="s">
        <v>91</v>
      </c>
      <c r="D17" s="8" t="s">
        <v>85</v>
      </c>
      <c r="E17" s="8" t="s">
        <v>90</v>
      </c>
      <c r="F17" s="8" t="s">
        <v>44</v>
      </c>
      <c r="G17" s="8" t="s">
        <v>626</v>
      </c>
      <c r="H17" s="11">
        <v>45587.6408333333</v>
      </c>
      <c r="I17" s="8" t="s">
        <v>637</v>
      </c>
      <c r="J17" s="11">
        <v>45587.660775463</v>
      </c>
      <c r="K17" s="8" t="s">
        <v>88</v>
      </c>
    </row>
    <row r="18" customHeight="true" spans="1:11">
      <c r="A18" s="7">
        <f>SUBTOTAL(103,$B$4:B18)*1</f>
        <v>15</v>
      </c>
      <c r="B18" s="8" t="s">
        <v>16</v>
      </c>
      <c r="C18" s="9" t="s">
        <v>93</v>
      </c>
      <c r="D18" s="8" t="s">
        <v>85</v>
      </c>
      <c r="E18" s="8" t="s">
        <v>90</v>
      </c>
      <c r="F18" s="8" t="s">
        <v>44</v>
      </c>
      <c r="G18" s="8" t="s">
        <v>636</v>
      </c>
      <c r="H18" s="11">
        <v>45589.603912037</v>
      </c>
      <c r="I18" s="8" t="s">
        <v>629</v>
      </c>
      <c r="J18" s="11">
        <v>45589.6601967593</v>
      </c>
      <c r="K18" s="8" t="s">
        <v>88</v>
      </c>
    </row>
    <row r="19" customHeight="true" spans="1:11">
      <c r="A19" s="7">
        <f>SUBTOTAL(103,$B$4:B19)*1</f>
        <v>16</v>
      </c>
      <c r="B19" s="8" t="s">
        <v>16</v>
      </c>
      <c r="C19" s="9" t="s">
        <v>93</v>
      </c>
      <c r="D19" s="8" t="s">
        <v>85</v>
      </c>
      <c r="E19" s="8" t="s">
        <v>90</v>
      </c>
      <c r="F19" s="8" t="s">
        <v>44</v>
      </c>
      <c r="G19" s="8" t="s">
        <v>634</v>
      </c>
      <c r="H19" s="11">
        <v>45590.6733796296</v>
      </c>
      <c r="I19" s="8" t="s">
        <v>638</v>
      </c>
      <c r="J19" s="11">
        <v>45590.6837847222</v>
      </c>
      <c r="K19" s="8" t="s">
        <v>88</v>
      </c>
    </row>
    <row r="20" customHeight="true" spans="1:11">
      <c r="A20" s="7">
        <f>SUBTOTAL(103,$B$4:B20)*1</f>
        <v>17</v>
      </c>
      <c r="B20" s="8" t="s">
        <v>16</v>
      </c>
      <c r="C20" s="9" t="s">
        <v>93</v>
      </c>
      <c r="D20" s="8" t="s">
        <v>85</v>
      </c>
      <c r="E20" s="8" t="s">
        <v>90</v>
      </c>
      <c r="F20" s="8" t="s">
        <v>44</v>
      </c>
      <c r="G20" s="8" t="s">
        <v>639</v>
      </c>
      <c r="H20" s="11">
        <v>45589.6835185185</v>
      </c>
      <c r="I20" s="8" t="s">
        <v>640</v>
      </c>
      <c r="J20" s="11">
        <v>45589.7481597222</v>
      </c>
      <c r="K20" s="8" t="s">
        <v>88</v>
      </c>
    </row>
    <row r="21" customHeight="true" spans="1:11">
      <c r="A21" s="7">
        <f>SUBTOTAL(103,$B$4:B21)*1</f>
        <v>18</v>
      </c>
      <c r="B21" s="8" t="s">
        <v>16</v>
      </c>
      <c r="C21" s="9" t="s">
        <v>93</v>
      </c>
      <c r="D21" s="8" t="s">
        <v>85</v>
      </c>
      <c r="E21" s="8" t="s">
        <v>90</v>
      </c>
      <c r="F21" s="8" t="s">
        <v>44</v>
      </c>
      <c r="G21" s="8" t="s">
        <v>641</v>
      </c>
      <c r="H21" s="11">
        <v>45590.6943865741</v>
      </c>
      <c r="I21" s="8" t="s">
        <v>635</v>
      </c>
      <c r="J21" s="11">
        <v>45590.7472916667</v>
      </c>
      <c r="K21" s="8" t="s">
        <v>88</v>
      </c>
    </row>
    <row r="22" customHeight="true" spans="1:11">
      <c r="A22" s="7">
        <f>SUBTOTAL(103,$B$4:B22)*1</f>
        <v>19</v>
      </c>
      <c r="B22" s="8" t="s">
        <v>16</v>
      </c>
      <c r="C22" s="9" t="s">
        <v>94</v>
      </c>
      <c r="D22" s="8" t="s">
        <v>85</v>
      </c>
      <c r="E22" s="8" t="s">
        <v>90</v>
      </c>
      <c r="F22" s="8" t="s">
        <v>44</v>
      </c>
      <c r="G22" s="8" t="s">
        <v>634</v>
      </c>
      <c r="H22" s="11">
        <v>45567.3624884259</v>
      </c>
      <c r="I22" s="8" t="s">
        <v>638</v>
      </c>
      <c r="J22" s="11">
        <v>45567.3768634259</v>
      </c>
      <c r="K22" s="8" t="s">
        <v>88</v>
      </c>
    </row>
    <row r="23" customHeight="true" spans="1:11">
      <c r="A23" s="7">
        <f>SUBTOTAL(103,$B$4:B23)*1</f>
        <v>20</v>
      </c>
      <c r="B23" s="8" t="s">
        <v>16</v>
      </c>
      <c r="C23" s="9" t="s">
        <v>94</v>
      </c>
      <c r="D23" s="8" t="s">
        <v>85</v>
      </c>
      <c r="E23" s="8" t="s">
        <v>90</v>
      </c>
      <c r="F23" s="8" t="s">
        <v>44</v>
      </c>
      <c r="G23" s="8" t="s">
        <v>641</v>
      </c>
      <c r="H23" s="11">
        <v>45567.3889930556</v>
      </c>
      <c r="I23" s="8" t="s">
        <v>642</v>
      </c>
      <c r="J23" s="11">
        <v>45567.4518402778</v>
      </c>
      <c r="K23" s="8" t="s">
        <v>88</v>
      </c>
    </row>
    <row r="24" customHeight="true" spans="1:11">
      <c r="A24" s="7">
        <f>SUBTOTAL(103,$B$4:B24)*1</f>
        <v>21</v>
      </c>
      <c r="B24" s="8" t="s">
        <v>16</v>
      </c>
      <c r="C24" s="9" t="s">
        <v>94</v>
      </c>
      <c r="D24" s="8" t="s">
        <v>85</v>
      </c>
      <c r="E24" s="8" t="s">
        <v>90</v>
      </c>
      <c r="F24" s="8" t="s">
        <v>44</v>
      </c>
      <c r="G24" s="8" t="s">
        <v>643</v>
      </c>
      <c r="H24" s="11">
        <v>45592.2525231481</v>
      </c>
      <c r="I24" s="8" t="s">
        <v>644</v>
      </c>
      <c r="J24" s="11">
        <v>45592.3044212963</v>
      </c>
      <c r="K24" s="8" t="s">
        <v>88</v>
      </c>
    </row>
    <row r="25" customHeight="true" spans="1:11">
      <c r="A25" s="7">
        <f>SUBTOTAL(103,$B$4:B25)*1</f>
        <v>22</v>
      </c>
      <c r="B25" s="8" t="s">
        <v>16</v>
      </c>
      <c r="C25" s="9" t="s">
        <v>94</v>
      </c>
      <c r="D25" s="8" t="s">
        <v>85</v>
      </c>
      <c r="E25" s="8" t="s">
        <v>90</v>
      </c>
      <c r="F25" s="8" t="s">
        <v>44</v>
      </c>
      <c r="G25" s="8" t="s">
        <v>645</v>
      </c>
      <c r="H25" s="11">
        <v>45577.5403703704</v>
      </c>
      <c r="I25" s="8" t="s">
        <v>640</v>
      </c>
      <c r="J25" s="11">
        <v>45577.5494444444</v>
      </c>
      <c r="K25" s="8" t="s">
        <v>88</v>
      </c>
    </row>
    <row r="26" customHeight="true" spans="1:11">
      <c r="A26" s="7">
        <f>SUBTOTAL(103,$B$4:B26)*1</f>
        <v>23</v>
      </c>
      <c r="B26" s="8" t="s">
        <v>16</v>
      </c>
      <c r="C26" s="9" t="s">
        <v>94</v>
      </c>
      <c r="D26" s="8" t="s">
        <v>85</v>
      </c>
      <c r="E26" s="8" t="s">
        <v>90</v>
      </c>
      <c r="F26" s="8" t="s">
        <v>44</v>
      </c>
      <c r="G26" s="8" t="s">
        <v>645</v>
      </c>
      <c r="H26" s="11">
        <v>45582.5316087963</v>
      </c>
      <c r="I26" s="8" t="s">
        <v>640</v>
      </c>
      <c r="J26" s="11">
        <v>45582.5409143519</v>
      </c>
      <c r="K26" s="8" t="s">
        <v>88</v>
      </c>
    </row>
    <row r="27" customHeight="true" spans="1:11">
      <c r="A27" s="7">
        <f>SUBTOTAL(103,$B$4:B27)*1</f>
        <v>24</v>
      </c>
      <c r="B27" s="8" t="s">
        <v>16</v>
      </c>
      <c r="C27" s="9" t="s">
        <v>94</v>
      </c>
      <c r="D27" s="8" t="s">
        <v>85</v>
      </c>
      <c r="E27" s="8" t="s">
        <v>90</v>
      </c>
      <c r="F27" s="8" t="s">
        <v>44</v>
      </c>
      <c r="G27" s="8" t="s">
        <v>645</v>
      </c>
      <c r="H27" s="11">
        <v>45590.5825</v>
      </c>
      <c r="I27" s="8" t="s">
        <v>640</v>
      </c>
      <c r="J27" s="11">
        <v>45590.5914814815</v>
      </c>
      <c r="K27" s="8" t="s">
        <v>88</v>
      </c>
    </row>
    <row r="28" customHeight="true" spans="1:11">
      <c r="A28" s="7">
        <f>SUBTOTAL(103,$B$4:B28)*1</f>
        <v>25</v>
      </c>
      <c r="B28" s="8" t="s">
        <v>16</v>
      </c>
      <c r="C28" s="9" t="s">
        <v>94</v>
      </c>
      <c r="D28" s="8" t="s">
        <v>85</v>
      </c>
      <c r="E28" s="8" t="s">
        <v>90</v>
      </c>
      <c r="F28" s="8" t="s">
        <v>44</v>
      </c>
      <c r="G28" s="8" t="s">
        <v>643</v>
      </c>
      <c r="H28" s="11">
        <v>45573.2731712963</v>
      </c>
      <c r="I28" s="8" t="s">
        <v>632</v>
      </c>
      <c r="J28" s="11">
        <v>45573.3300694444</v>
      </c>
      <c r="K28" s="8" t="s">
        <v>88</v>
      </c>
    </row>
    <row r="29" customHeight="true" spans="1:11">
      <c r="A29" s="7">
        <f>SUBTOTAL(103,$B$4:B29)*1</f>
        <v>26</v>
      </c>
      <c r="B29" s="8" t="s">
        <v>16</v>
      </c>
      <c r="C29" s="9" t="s">
        <v>94</v>
      </c>
      <c r="D29" s="8" t="s">
        <v>85</v>
      </c>
      <c r="E29" s="8" t="s">
        <v>90</v>
      </c>
      <c r="F29" s="8" t="s">
        <v>44</v>
      </c>
      <c r="G29" s="8" t="s">
        <v>646</v>
      </c>
      <c r="H29" s="11">
        <v>45590.7818402778</v>
      </c>
      <c r="I29" s="8" t="s">
        <v>642</v>
      </c>
      <c r="J29" s="11">
        <v>45590.8320023148</v>
      </c>
      <c r="K29" s="8" t="s">
        <v>88</v>
      </c>
    </row>
    <row r="30" customHeight="true" spans="1:11">
      <c r="A30" s="7">
        <f>SUBTOTAL(103,$B$4:B30)*1</f>
        <v>27</v>
      </c>
      <c r="B30" s="8" t="s">
        <v>16</v>
      </c>
      <c r="C30" s="9" t="s">
        <v>94</v>
      </c>
      <c r="D30" s="8" t="s">
        <v>85</v>
      </c>
      <c r="E30" s="8" t="s">
        <v>90</v>
      </c>
      <c r="F30" s="8" t="s">
        <v>44</v>
      </c>
      <c r="G30" s="8" t="s">
        <v>647</v>
      </c>
      <c r="H30" s="11">
        <v>45584.8792361111</v>
      </c>
      <c r="I30" s="8" t="s">
        <v>632</v>
      </c>
      <c r="J30" s="11">
        <v>45584.9353356482</v>
      </c>
      <c r="K30" s="8" t="s">
        <v>88</v>
      </c>
    </row>
    <row r="31" customHeight="true" spans="1:11">
      <c r="A31" s="7">
        <f>SUBTOTAL(103,$B$4:B31)*1</f>
        <v>28</v>
      </c>
      <c r="B31" s="8" t="s">
        <v>16</v>
      </c>
      <c r="C31" s="9" t="s">
        <v>94</v>
      </c>
      <c r="D31" s="8" t="s">
        <v>85</v>
      </c>
      <c r="E31" s="8" t="s">
        <v>90</v>
      </c>
      <c r="F31" s="8" t="s">
        <v>44</v>
      </c>
      <c r="G31" s="8" t="s">
        <v>648</v>
      </c>
      <c r="H31" s="11">
        <v>45583.8019328704</v>
      </c>
      <c r="I31" s="8" t="s">
        <v>642</v>
      </c>
      <c r="J31" s="11">
        <v>45583.8539583333</v>
      </c>
      <c r="K31" s="8" t="s">
        <v>88</v>
      </c>
    </row>
    <row r="32" customHeight="true" spans="1:11">
      <c r="A32" s="7">
        <f>SUBTOTAL(103,$B$4:B32)*1</f>
        <v>29</v>
      </c>
      <c r="B32" s="8" t="s">
        <v>16</v>
      </c>
      <c r="C32" s="9" t="s">
        <v>94</v>
      </c>
      <c r="D32" s="8" t="s">
        <v>85</v>
      </c>
      <c r="E32" s="8" t="s">
        <v>90</v>
      </c>
      <c r="F32" s="8" t="s">
        <v>44</v>
      </c>
      <c r="G32" s="8" t="s">
        <v>645</v>
      </c>
      <c r="H32" s="11">
        <v>45583.7691666667</v>
      </c>
      <c r="I32" s="8" t="s">
        <v>640</v>
      </c>
      <c r="J32" s="11">
        <v>45583.7783796296</v>
      </c>
      <c r="K32" s="8" t="s">
        <v>88</v>
      </c>
    </row>
    <row r="33" customHeight="true" spans="1:11">
      <c r="A33" s="7">
        <f>SUBTOTAL(103,$B$4:B33)*1</f>
        <v>30</v>
      </c>
      <c r="B33" s="8" t="s">
        <v>16</v>
      </c>
      <c r="C33" s="9" t="s">
        <v>94</v>
      </c>
      <c r="D33" s="8" t="s">
        <v>85</v>
      </c>
      <c r="E33" s="8" t="s">
        <v>90</v>
      </c>
      <c r="F33" s="8" t="s">
        <v>44</v>
      </c>
      <c r="G33" s="8" t="s">
        <v>645</v>
      </c>
      <c r="H33" s="11">
        <v>45590.7495138889</v>
      </c>
      <c r="I33" s="8" t="s">
        <v>640</v>
      </c>
      <c r="J33" s="11">
        <v>45590.7585648148</v>
      </c>
      <c r="K33" s="8" t="s">
        <v>88</v>
      </c>
    </row>
    <row r="34" customHeight="true" spans="1:11">
      <c r="A34" s="7">
        <f>SUBTOTAL(103,$B$4:B34)*1</f>
        <v>31</v>
      </c>
      <c r="B34" s="8" t="s">
        <v>16</v>
      </c>
      <c r="C34" s="9" t="s">
        <v>94</v>
      </c>
      <c r="D34" s="8" t="s">
        <v>85</v>
      </c>
      <c r="E34" s="8" t="s">
        <v>90</v>
      </c>
      <c r="F34" s="8" t="s">
        <v>44</v>
      </c>
      <c r="G34" s="8" t="s">
        <v>645</v>
      </c>
      <c r="H34" s="11">
        <v>45577.752337963</v>
      </c>
      <c r="I34" s="8" t="s">
        <v>640</v>
      </c>
      <c r="J34" s="11">
        <v>45577.760625</v>
      </c>
      <c r="K34" s="8" t="s">
        <v>88</v>
      </c>
    </row>
    <row r="35" customHeight="true" spans="1:11">
      <c r="A35" s="7">
        <f>SUBTOTAL(103,$B$4:B35)*1</f>
        <v>32</v>
      </c>
      <c r="B35" s="8" t="s">
        <v>16</v>
      </c>
      <c r="C35" s="9" t="s">
        <v>117</v>
      </c>
      <c r="D35" s="8" t="s">
        <v>102</v>
      </c>
      <c r="E35" s="8" t="s">
        <v>115</v>
      </c>
      <c r="F35" s="8" t="s">
        <v>43</v>
      </c>
      <c r="G35" s="8" t="s">
        <v>649</v>
      </c>
      <c r="H35" s="11">
        <v>45567.3596759259</v>
      </c>
      <c r="I35" s="8" t="s">
        <v>650</v>
      </c>
      <c r="J35" s="11">
        <v>45567.3891087963</v>
      </c>
      <c r="K35" s="8" t="s">
        <v>88</v>
      </c>
    </row>
    <row r="36" customHeight="true" spans="1:11">
      <c r="A36" s="7">
        <f>SUBTOTAL(103,$B$4:B36)*1</f>
        <v>33</v>
      </c>
      <c r="B36" s="8" t="s">
        <v>16</v>
      </c>
      <c r="C36" s="9" t="s">
        <v>117</v>
      </c>
      <c r="D36" s="8" t="s">
        <v>102</v>
      </c>
      <c r="E36" s="8" t="s">
        <v>115</v>
      </c>
      <c r="F36" s="8" t="s">
        <v>43</v>
      </c>
      <c r="G36" s="8" t="s">
        <v>651</v>
      </c>
      <c r="H36" s="11">
        <v>45567.7329050926</v>
      </c>
      <c r="I36" s="8" t="s">
        <v>652</v>
      </c>
      <c r="J36" s="11">
        <v>45567.7716319444</v>
      </c>
      <c r="K36" s="8" t="s">
        <v>88</v>
      </c>
    </row>
    <row r="37" customHeight="true" spans="1:11">
      <c r="A37" s="7">
        <f>SUBTOTAL(103,$B$4:B37)*1</f>
        <v>34</v>
      </c>
      <c r="B37" s="8" t="s">
        <v>16</v>
      </c>
      <c r="C37" s="9" t="s">
        <v>117</v>
      </c>
      <c r="D37" s="8" t="s">
        <v>102</v>
      </c>
      <c r="E37" s="8" t="s">
        <v>115</v>
      </c>
      <c r="F37" s="8" t="s">
        <v>43</v>
      </c>
      <c r="G37" s="8" t="s">
        <v>626</v>
      </c>
      <c r="H37" s="11">
        <v>45590.595162037</v>
      </c>
      <c r="I37" s="8" t="s">
        <v>627</v>
      </c>
      <c r="J37" s="11">
        <v>45590.6290972222</v>
      </c>
      <c r="K37" s="8" t="s">
        <v>88</v>
      </c>
    </row>
    <row r="38" customHeight="true" spans="1:11">
      <c r="A38" s="7">
        <f>SUBTOTAL(103,$B$4:B38)*1</f>
        <v>35</v>
      </c>
      <c r="B38" s="8" t="s">
        <v>16</v>
      </c>
      <c r="C38" s="8" t="s">
        <v>117</v>
      </c>
      <c r="D38" s="8" t="s">
        <v>102</v>
      </c>
      <c r="E38" s="8" t="s">
        <v>115</v>
      </c>
      <c r="F38" s="8" t="s">
        <v>43</v>
      </c>
      <c r="G38" s="8" t="s">
        <v>624</v>
      </c>
      <c r="H38" s="11">
        <v>45594.4608101852</v>
      </c>
      <c r="I38" s="8" t="s">
        <v>653</v>
      </c>
      <c r="J38" s="11">
        <v>45594.4690856481</v>
      </c>
      <c r="K38" s="8" t="s">
        <v>88</v>
      </c>
    </row>
    <row r="39" customHeight="true" spans="1:11">
      <c r="A39" s="7">
        <f>SUBTOTAL(103,$B$4:B39)*1</f>
        <v>36</v>
      </c>
      <c r="B39" s="8" t="s">
        <v>16</v>
      </c>
      <c r="C39" s="9" t="s">
        <v>117</v>
      </c>
      <c r="D39" s="8" t="s">
        <v>102</v>
      </c>
      <c r="E39" s="8" t="s">
        <v>115</v>
      </c>
      <c r="F39" s="8" t="s">
        <v>43</v>
      </c>
      <c r="G39" s="8" t="s">
        <v>648</v>
      </c>
      <c r="H39" s="11">
        <v>45586.5182291667</v>
      </c>
      <c r="I39" s="8" t="s">
        <v>654</v>
      </c>
      <c r="J39" s="11">
        <v>45586.5643634259</v>
      </c>
      <c r="K39" s="8" t="s">
        <v>88</v>
      </c>
    </row>
    <row r="40" customHeight="true" spans="1:11">
      <c r="A40" s="7">
        <f>SUBTOTAL(103,$B$4:B40)*1</f>
        <v>37</v>
      </c>
      <c r="B40" s="8" t="s">
        <v>16</v>
      </c>
      <c r="C40" s="9" t="s">
        <v>117</v>
      </c>
      <c r="D40" s="8" t="s">
        <v>102</v>
      </c>
      <c r="E40" s="8" t="s">
        <v>115</v>
      </c>
      <c r="F40" s="8" t="s">
        <v>43</v>
      </c>
      <c r="G40" s="8" t="s">
        <v>631</v>
      </c>
      <c r="H40" s="11">
        <v>45575.5585069444</v>
      </c>
      <c r="I40" s="8" t="s">
        <v>632</v>
      </c>
      <c r="J40" s="11">
        <v>45575.5960532407</v>
      </c>
      <c r="K40" s="8" t="s">
        <v>88</v>
      </c>
    </row>
    <row r="41" customHeight="true" spans="1:11">
      <c r="A41" s="7">
        <f>SUBTOTAL(103,$B$4:B41)*1</f>
        <v>38</v>
      </c>
      <c r="B41" s="8" t="s">
        <v>16</v>
      </c>
      <c r="C41" s="9" t="s">
        <v>117</v>
      </c>
      <c r="D41" s="8" t="s">
        <v>102</v>
      </c>
      <c r="E41" s="8" t="s">
        <v>115</v>
      </c>
      <c r="F41" s="8" t="s">
        <v>43</v>
      </c>
      <c r="G41" s="8" t="s">
        <v>655</v>
      </c>
      <c r="H41" s="11">
        <v>45574.5583449074</v>
      </c>
      <c r="I41" s="8" t="s">
        <v>653</v>
      </c>
      <c r="J41" s="11">
        <v>45574.5612037037</v>
      </c>
      <c r="K41" s="8" t="s">
        <v>88</v>
      </c>
    </row>
    <row r="42" customHeight="true" spans="1:11">
      <c r="A42" s="7">
        <f>SUBTOTAL(103,$B$4:B42)*1</f>
        <v>39</v>
      </c>
      <c r="B42" s="8" t="s">
        <v>16</v>
      </c>
      <c r="C42" s="9" t="s">
        <v>117</v>
      </c>
      <c r="D42" s="8" t="s">
        <v>102</v>
      </c>
      <c r="E42" s="8" t="s">
        <v>115</v>
      </c>
      <c r="F42" s="8" t="s">
        <v>43</v>
      </c>
      <c r="G42" s="8" t="s">
        <v>631</v>
      </c>
      <c r="H42" s="11">
        <v>45595.3636342593</v>
      </c>
      <c r="I42" s="8" t="s">
        <v>656</v>
      </c>
      <c r="J42" s="11">
        <v>45595.4176157407</v>
      </c>
      <c r="K42" s="8" t="s">
        <v>88</v>
      </c>
    </row>
    <row r="43" customHeight="true" spans="1:11">
      <c r="A43" s="7">
        <f>SUBTOTAL(103,$B$4:B43)*1</f>
        <v>40</v>
      </c>
      <c r="B43" s="8" t="s">
        <v>16</v>
      </c>
      <c r="C43" s="9" t="s">
        <v>117</v>
      </c>
      <c r="D43" s="8" t="s">
        <v>102</v>
      </c>
      <c r="E43" s="8" t="s">
        <v>115</v>
      </c>
      <c r="F43" s="8" t="s">
        <v>43</v>
      </c>
      <c r="G43" s="8" t="s">
        <v>631</v>
      </c>
      <c r="H43" s="11">
        <v>45576.3776041667</v>
      </c>
      <c r="I43" s="8" t="s">
        <v>656</v>
      </c>
      <c r="J43" s="11">
        <v>45576.4319675926</v>
      </c>
      <c r="K43" s="8" t="s">
        <v>88</v>
      </c>
    </row>
    <row r="44" customHeight="true" spans="1:11">
      <c r="A44" s="7">
        <f>SUBTOTAL(103,$B$4:B44)*1</f>
        <v>41</v>
      </c>
      <c r="B44" s="8" t="s">
        <v>16</v>
      </c>
      <c r="C44" s="9" t="s">
        <v>117</v>
      </c>
      <c r="D44" s="8" t="s">
        <v>102</v>
      </c>
      <c r="E44" s="8" t="s">
        <v>115</v>
      </c>
      <c r="F44" s="8" t="s">
        <v>43</v>
      </c>
      <c r="G44" s="8" t="s">
        <v>626</v>
      </c>
      <c r="H44" s="11">
        <v>45586.5783449074</v>
      </c>
      <c r="I44" s="8" t="s">
        <v>627</v>
      </c>
      <c r="J44" s="11">
        <v>45586.5940162037</v>
      </c>
      <c r="K44" s="8" t="s">
        <v>88</v>
      </c>
    </row>
    <row r="45" customHeight="true" spans="1:11">
      <c r="A45" s="7">
        <f>SUBTOTAL(103,$B$4:B45)*1</f>
        <v>42</v>
      </c>
      <c r="B45" s="8" t="s">
        <v>16</v>
      </c>
      <c r="C45" s="9" t="s">
        <v>117</v>
      </c>
      <c r="D45" s="8" t="s">
        <v>102</v>
      </c>
      <c r="E45" s="8" t="s">
        <v>115</v>
      </c>
      <c r="F45" s="8" t="s">
        <v>43</v>
      </c>
      <c r="G45" s="8" t="s">
        <v>655</v>
      </c>
      <c r="H45" s="11">
        <v>45589.6271875</v>
      </c>
      <c r="I45" s="8" t="s">
        <v>653</v>
      </c>
      <c r="J45" s="11">
        <v>45589.6297106482</v>
      </c>
      <c r="K45" s="8" t="s">
        <v>88</v>
      </c>
    </row>
    <row r="46" customHeight="true" spans="1:11">
      <c r="A46" s="7">
        <f>SUBTOTAL(103,$B$4:B46)*1</f>
        <v>43</v>
      </c>
      <c r="B46" s="8" t="s">
        <v>16</v>
      </c>
      <c r="C46" s="9" t="s">
        <v>117</v>
      </c>
      <c r="D46" s="8" t="s">
        <v>102</v>
      </c>
      <c r="E46" s="8" t="s">
        <v>115</v>
      </c>
      <c r="F46" s="8" t="s">
        <v>43</v>
      </c>
      <c r="G46" s="8" t="s">
        <v>645</v>
      </c>
      <c r="H46" s="11">
        <v>45589.557337963</v>
      </c>
      <c r="I46" s="8" t="s">
        <v>657</v>
      </c>
      <c r="J46" s="11">
        <v>45589.6153935185</v>
      </c>
      <c r="K46" s="8" t="s">
        <v>88</v>
      </c>
    </row>
    <row r="47" customHeight="true" spans="1:11">
      <c r="A47" s="7">
        <f>SUBTOTAL(103,$B$4:B47)*1</f>
        <v>44</v>
      </c>
      <c r="B47" s="8" t="s">
        <v>16</v>
      </c>
      <c r="C47" s="8" t="s">
        <v>117</v>
      </c>
      <c r="D47" s="8" t="s">
        <v>102</v>
      </c>
      <c r="E47" s="8" t="s">
        <v>115</v>
      </c>
      <c r="F47" s="8" t="s">
        <v>43</v>
      </c>
      <c r="G47" s="8" t="s">
        <v>658</v>
      </c>
      <c r="H47" s="11">
        <v>45589.6182523148</v>
      </c>
      <c r="I47" s="8" t="s">
        <v>658</v>
      </c>
      <c r="J47" s="11">
        <v>45589.6182523148</v>
      </c>
      <c r="K47" s="8" t="s">
        <v>88</v>
      </c>
    </row>
    <row r="48" customHeight="true" spans="1:11">
      <c r="A48" s="7">
        <f>SUBTOTAL(103,$B$4:B48)*1</f>
        <v>45</v>
      </c>
      <c r="B48" s="8" t="s">
        <v>16</v>
      </c>
      <c r="C48" s="9" t="s">
        <v>117</v>
      </c>
      <c r="D48" s="8" t="s">
        <v>102</v>
      </c>
      <c r="E48" s="8" t="s">
        <v>115</v>
      </c>
      <c r="F48" s="8" t="s">
        <v>43</v>
      </c>
      <c r="G48" s="8" t="s">
        <v>659</v>
      </c>
      <c r="H48" s="11">
        <v>45594.3844444444</v>
      </c>
      <c r="I48" s="8" t="s">
        <v>623</v>
      </c>
      <c r="J48" s="11">
        <v>45594.3881944444</v>
      </c>
      <c r="K48" s="8" t="s">
        <v>88</v>
      </c>
    </row>
    <row r="49" customHeight="true" spans="1:11">
      <c r="A49" s="7">
        <f>SUBTOTAL(103,$B$4:B49)*1</f>
        <v>46</v>
      </c>
      <c r="B49" s="8" t="s">
        <v>16</v>
      </c>
      <c r="C49" s="9" t="s">
        <v>117</v>
      </c>
      <c r="D49" s="8" t="s">
        <v>102</v>
      </c>
      <c r="E49" s="8" t="s">
        <v>115</v>
      </c>
      <c r="F49" s="8" t="s">
        <v>43</v>
      </c>
      <c r="G49" s="8" t="s">
        <v>630</v>
      </c>
      <c r="H49" s="11">
        <v>45574.5110185185</v>
      </c>
      <c r="I49" s="8" t="s">
        <v>657</v>
      </c>
      <c r="J49" s="11">
        <v>45574.5136689815</v>
      </c>
      <c r="K49" s="8" t="s">
        <v>88</v>
      </c>
    </row>
    <row r="50" customHeight="true" spans="1:11">
      <c r="A50" s="7">
        <f>SUBTOTAL(103,$B$4:B50)*1</f>
        <v>47</v>
      </c>
      <c r="B50" s="8" t="s">
        <v>16</v>
      </c>
      <c r="C50" s="9" t="s">
        <v>117</v>
      </c>
      <c r="D50" s="8" t="s">
        <v>102</v>
      </c>
      <c r="E50" s="8" t="s">
        <v>115</v>
      </c>
      <c r="F50" s="8" t="s">
        <v>43</v>
      </c>
      <c r="G50" s="8" t="s">
        <v>658</v>
      </c>
      <c r="H50" s="11">
        <v>45574.5167592593</v>
      </c>
      <c r="I50" s="8" t="s">
        <v>658</v>
      </c>
      <c r="J50" s="11">
        <v>45574.5167592593</v>
      </c>
      <c r="K50" s="8" t="s">
        <v>88</v>
      </c>
    </row>
    <row r="51" customHeight="true" spans="1:11">
      <c r="A51" s="7">
        <f>SUBTOTAL(103,$B$4:B51)*1</f>
        <v>48</v>
      </c>
      <c r="B51" s="8" t="s">
        <v>16</v>
      </c>
      <c r="C51" s="9" t="s">
        <v>117</v>
      </c>
      <c r="D51" s="8" t="s">
        <v>102</v>
      </c>
      <c r="E51" s="8" t="s">
        <v>115</v>
      </c>
      <c r="F51" s="8" t="s">
        <v>43</v>
      </c>
      <c r="G51" s="8" t="s">
        <v>660</v>
      </c>
      <c r="H51" s="11">
        <v>45588.4111921296</v>
      </c>
      <c r="I51" s="8" t="s">
        <v>656</v>
      </c>
      <c r="J51" s="11">
        <v>45588.4642939815</v>
      </c>
      <c r="K51" s="8" t="s">
        <v>88</v>
      </c>
    </row>
    <row r="52" customHeight="true" spans="1:11">
      <c r="A52" s="7">
        <f>SUBTOTAL(103,$B$4:B52)*1</f>
        <v>49</v>
      </c>
      <c r="B52" s="8" t="s">
        <v>16</v>
      </c>
      <c r="C52" s="9" t="s">
        <v>117</v>
      </c>
      <c r="D52" s="8" t="s">
        <v>102</v>
      </c>
      <c r="E52" s="8" t="s">
        <v>115</v>
      </c>
      <c r="F52" s="8" t="s">
        <v>43</v>
      </c>
      <c r="G52" s="8" t="s">
        <v>636</v>
      </c>
      <c r="H52" s="11">
        <v>45590.5709606481</v>
      </c>
      <c r="I52" s="8" t="s">
        <v>629</v>
      </c>
      <c r="J52" s="11">
        <v>45590.5863657407</v>
      </c>
      <c r="K52" s="8" t="s">
        <v>88</v>
      </c>
    </row>
    <row r="53" customHeight="true" spans="1:11">
      <c r="A53" s="7">
        <f>SUBTOTAL(103,$B$4:B53)*1</f>
        <v>50</v>
      </c>
      <c r="B53" s="8" t="s">
        <v>16</v>
      </c>
      <c r="C53" s="9" t="s">
        <v>117</v>
      </c>
      <c r="D53" s="8" t="s">
        <v>102</v>
      </c>
      <c r="E53" s="8" t="s">
        <v>115</v>
      </c>
      <c r="F53" s="8" t="s">
        <v>43</v>
      </c>
      <c r="G53" s="8" t="s">
        <v>645</v>
      </c>
      <c r="H53" s="11">
        <v>45595.5912847222</v>
      </c>
      <c r="I53" s="8" t="s">
        <v>640</v>
      </c>
      <c r="J53" s="11">
        <v>45595.5995601852</v>
      </c>
      <c r="K53" s="8" t="s">
        <v>88</v>
      </c>
    </row>
    <row r="54" customHeight="true" spans="1:11">
      <c r="A54" s="7">
        <f>SUBTOTAL(103,$B$4:B54)*1</f>
        <v>51</v>
      </c>
      <c r="B54" s="8" t="s">
        <v>16</v>
      </c>
      <c r="C54" s="9" t="s">
        <v>117</v>
      </c>
      <c r="D54" s="8" t="s">
        <v>102</v>
      </c>
      <c r="E54" s="8" t="s">
        <v>115</v>
      </c>
      <c r="F54" s="8" t="s">
        <v>43</v>
      </c>
      <c r="G54" s="8" t="s">
        <v>658</v>
      </c>
      <c r="H54" s="11">
        <v>45583.5742013889</v>
      </c>
      <c r="I54" s="8" t="s">
        <v>658</v>
      </c>
      <c r="J54" s="11">
        <v>45583.5742013889</v>
      </c>
      <c r="K54" s="8" t="s">
        <v>88</v>
      </c>
    </row>
    <row r="55" customHeight="true" spans="1:11">
      <c r="A55" s="7">
        <f>SUBTOTAL(103,$B$4:B55)*1</f>
        <v>52</v>
      </c>
      <c r="B55" s="8" t="s">
        <v>16</v>
      </c>
      <c r="C55" s="9" t="s">
        <v>117</v>
      </c>
      <c r="D55" s="8" t="s">
        <v>102</v>
      </c>
      <c r="E55" s="8" t="s">
        <v>115</v>
      </c>
      <c r="F55" s="8" t="s">
        <v>43</v>
      </c>
      <c r="G55" s="8" t="s">
        <v>630</v>
      </c>
      <c r="H55" s="11">
        <v>45583.566724537</v>
      </c>
      <c r="I55" s="8" t="s">
        <v>657</v>
      </c>
      <c r="J55" s="11">
        <v>45583.5707523148</v>
      </c>
      <c r="K55" s="8" t="s">
        <v>88</v>
      </c>
    </row>
    <row r="56" customHeight="true" spans="1:11">
      <c r="A56" s="7">
        <f>SUBTOTAL(103,$B$4:B56)*1</f>
        <v>53</v>
      </c>
      <c r="B56" s="8" t="s">
        <v>16</v>
      </c>
      <c r="C56" s="9" t="s">
        <v>117</v>
      </c>
      <c r="D56" s="8" t="s">
        <v>102</v>
      </c>
      <c r="E56" s="8" t="s">
        <v>115</v>
      </c>
      <c r="F56" s="8" t="s">
        <v>43</v>
      </c>
      <c r="G56" s="8" t="s">
        <v>655</v>
      </c>
      <c r="H56" s="11">
        <v>45583.5839930556</v>
      </c>
      <c r="I56" s="8" t="s">
        <v>653</v>
      </c>
      <c r="J56" s="11">
        <v>45583.5870486111</v>
      </c>
      <c r="K56" s="8" t="s">
        <v>88</v>
      </c>
    </row>
    <row r="57" customHeight="true" spans="1:11">
      <c r="A57" s="7">
        <f>SUBTOTAL(103,$B$4:B57)*1</f>
        <v>54</v>
      </c>
      <c r="B57" s="8" t="s">
        <v>16</v>
      </c>
      <c r="C57" s="9" t="s">
        <v>117</v>
      </c>
      <c r="D57" s="8" t="s">
        <v>102</v>
      </c>
      <c r="E57" s="8" t="s">
        <v>115</v>
      </c>
      <c r="F57" s="8" t="s">
        <v>43</v>
      </c>
      <c r="G57" s="8" t="s">
        <v>661</v>
      </c>
      <c r="H57" s="11">
        <v>45583.3590046296</v>
      </c>
      <c r="I57" s="8" t="s">
        <v>653</v>
      </c>
      <c r="J57" s="11">
        <v>45583.3858101852</v>
      </c>
      <c r="K57" s="8" t="s">
        <v>88</v>
      </c>
    </row>
    <row r="58" customHeight="true" spans="1:11">
      <c r="A58" s="7">
        <f>SUBTOTAL(103,$B$4:B58)*1</f>
        <v>55</v>
      </c>
      <c r="B58" s="8" t="s">
        <v>16</v>
      </c>
      <c r="C58" s="9" t="s">
        <v>117</v>
      </c>
      <c r="D58" s="8" t="s">
        <v>102</v>
      </c>
      <c r="E58" s="8" t="s">
        <v>115</v>
      </c>
      <c r="F58" s="8" t="s">
        <v>43</v>
      </c>
      <c r="G58" s="8" t="s">
        <v>645</v>
      </c>
      <c r="H58" s="11">
        <v>45576.4602083333</v>
      </c>
      <c r="I58" s="8" t="s">
        <v>635</v>
      </c>
      <c r="J58" s="11">
        <v>45576.5140740741</v>
      </c>
      <c r="K58" s="8" t="s">
        <v>88</v>
      </c>
    </row>
    <row r="59" customHeight="true" spans="1:11">
      <c r="A59" s="7">
        <f>SUBTOTAL(103,$B$4:B59)*1</f>
        <v>56</v>
      </c>
      <c r="B59" s="8" t="s">
        <v>16</v>
      </c>
      <c r="C59" s="9" t="s">
        <v>117</v>
      </c>
      <c r="D59" s="8" t="s">
        <v>102</v>
      </c>
      <c r="E59" s="8" t="s">
        <v>115</v>
      </c>
      <c r="F59" s="8" t="s">
        <v>43</v>
      </c>
      <c r="G59" s="8" t="s">
        <v>631</v>
      </c>
      <c r="H59" s="11">
        <v>45579.5499421296</v>
      </c>
      <c r="I59" s="8" t="s">
        <v>656</v>
      </c>
      <c r="J59" s="11">
        <v>45579.6044907407</v>
      </c>
      <c r="K59" s="8" t="s">
        <v>88</v>
      </c>
    </row>
    <row r="60" customHeight="true" spans="1:11">
      <c r="A60" s="7">
        <f>SUBTOTAL(103,$B$4:B60)*1</f>
        <v>57</v>
      </c>
      <c r="B60" s="8" t="s">
        <v>16</v>
      </c>
      <c r="C60" s="9" t="s">
        <v>117</v>
      </c>
      <c r="D60" s="8" t="s">
        <v>102</v>
      </c>
      <c r="E60" s="8" t="s">
        <v>115</v>
      </c>
      <c r="F60" s="8" t="s">
        <v>43</v>
      </c>
      <c r="G60" s="8" t="s">
        <v>631</v>
      </c>
      <c r="H60" s="11">
        <v>45586.3126967593</v>
      </c>
      <c r="I60" s="8" t="s">
        <v>632</v>
      </c>
      <c r="J60" s="11">
        <v>45586.3500810185</v>
      </c>
      <c r="K60" s="8" t="s">
        <v>88</v>
      </c>
    </row>
    <row r="61" customHeight="true" spans="1:11">
      <c r="A61" s="7">
        <f>SUBTOTAL(103,$B$4:B61)*1</f>
        <v>58</v>
      </c>
      <c r="B61" s="8" t="s">
        <v>16</v>
      </c>
      <c r="C61" s="9" t="s">
        <v>117</v>
      </c>
      <c r="D61" s="8" t="s">
        <v>102</v>
      </c>
      <c r="E61" s="8" t="s">
        <v>115</v>
      </c>
      <c r="F61" s="8" t="s">
        <v>43</v>
      </c>
      <c r="G61" s="8" t="s">
        <v>662</v>
      </c>
      <c r="H61" s="11">
        <v>45583.2898842593</v>
      </c>
      <c r="I61" s="8" t="s">
        <v>663</v>
      </c>
      <c r="J61" s="11">
        <v>45583.2934837963</v>
      </c>
      <c r="K61" s="8" t="s">
        <v>88</v>
      </c>
    </row>
    <row r="62" customHeight="true" spans="1:11">
      <c r="A62" s="7">
        <f>SUBTOTAL(103,$B$4:B62)*1</f>
        <v>59</v>
      </c>
      <c r="B62" s="8" t="s">
        <v>16</v>
      </c>
      <c r="C62" s="9" t="s">
        <v>117</v>
      </c>
      <c r="D62" s="8" t="s">
        <v>102</v>
      </c>
      <c r="E62" s="8" t="s">
        <v>115</v>
      </c>
      <c r="F62" s="8" t="s">
        <v>43</v>
      </c>
      <c r="G62" s="8" t="s">
        <v>630</v>
      </c>
      <c r="H62" s="11">
        <v>45594.6848958333</v>
      </c>
      <c r="I62" s="8" t="s">
        <v>664</v>
      </c>
      <c r="J62" s="11">
        <v>45594.7303703704</v>
      </c>
      <c r="K62" s="8" t="s">
        <v>88</v>
      </c>
    </row>
    <row r="63" customHeight="true" spans="1:11">
      <c r="A63" s="7">
        <f>SUBTOTAL(103,$B$4:B63)*1</f>
        <v>60</v>
      </c>
      <c r="B63" s="8" t="s">
        <v>16</v>
      </c>
      <c r="C63" s="9" t="s">
        <v>117</v>
      </c>
      <c r="D63" s="8" t="s">
        <v>102</v>
      </c>
      <c r="E63" s="8" t="s">
        <v>115</v>
      </c>
      <c r="F63" s="8" t="s">
        <v>43</v>
      </c>
      <c r="G63" s="8" t="s">
        <v>636</v>
      </c>
      <c r="H63" s="11">
        <v>45587.5953472222</v>
      </c>
      <c r="I63" s="8" t="s">
        <v>629</v>
      </c>
      <c r="J63" s="11">
        <v>45587.6114351852</v>
      </c>
      <c r="K63" s="8" t="s">
        <v>88</v>
      </c>
    </row>
    <row r="64" customHeight="true" spans="1:11">
      <c r="A64" s="7">
        <f>SUBTOTAL(103,$B$4:B64)*1</f>
        <v>61</v>
      </c>
      <c r="B64" s="8" t="s">
        <v>16</v>
      </c>
      <c r="C64" s="9" t="s">
        <v>117</v>
      </c>
      <c r="D64" s="8" t="s">
        <v>102</v>
      </c>
      <c r="E64" s="8" t="s">
        <v>115</v>
      </c>
      <c r="F64" s="8" t="s">
        <v>43</v>
      </c>
      <c r="G64" s="8" t="s">
        <v>665</v>
      </c>
      <c r="H64" s="11">
        <v>45594.7478935185</v>
      </c>
      <c r="I64" s="8" t="s">
        <v>666</v>
      </c>
      <c r="J64" s="11">
        <v>45594.7809259259</v>
      </c>
      <c r="K64" s="8" t="s">
        <v>88</v>
      </c>
    </row>
    <row r="65" customHeight="true" spans="1:11">
      <c r="A65" s="7">
        <f>SUBTOTAL(103,$B$4:B65)*1</f>
        <v>62</v>
      </c>
      <c r="B65" s="8" t="s">
        <v>16</v>
      </c>
      <c r="C65" s="9" t="s">
        <v>117</v>
      </c>
      <c r="D65" s="8" t="s">
        <v>102</v>
      </c>
      <c r="E65" s="8" t="s">
        <v>115</v>
      </c>
      <c r="F65" s="8" t="s">
        <v>43</v>
      </c>
      <c r="G65" s="8" t="s">
        <v>648</v>
      </c>
      <c r="H65" s="11">
        <v>45575.8551736111</v>
      </c>
      <c r="I65" s="8" t="s">
        <v>635</v>
      </c>
      <c r="J65" s="11">
        <v>45575.8921412037</v>
      </c>
      <c r="K65" s="8" t="s">
        <v>88</v>
      </c>
    </row>
    <row r="66" customHeight="true" spans="1:11">
      <c r="A66" s="7">
        <f>SUBTOTAL(103,$B$4:B66)*1</f>
        <v>63</v>
      </c>
      <c r="B66" s="8" t="s">
        <v>16</v>
      </c>
      <c r="C66" s="9" t="s">
        <v>117</v>
      </c>
      <c r="D66" s="8" t="s">
        <v>102</v>
      </c>
      <c r="E66" s="8" t="s">
        <v>115</v>
      </c>
      <c r="F66" s="8" t="s">
        <v>43</v>
      </c>
      <c r="G66" s="8" t="s">
        <v>648</v>
      </c>
      <c r="H66" s="11">
        <v>45595.76625</v>
      </c>
      <c r="I66" s="8" t="s">
        <v>635</v>
      </c>
      <c r="J66" s="11">
        <v>45595.8070023148</v>
      </c>
      <c r="K66" s="8" t="s">
        <v>88</v>
      </c>
    </row>
    <row r="67" customHeight="true" spans="1:11">
      <c r="A67" s="7">
        <f>SUBTOTAL(103,$B$4:B67)*1</f>
        <v>64</v>
      </c>
      <c r="B67" s="8" t="s">
        <v>16</v>
      </c>
      <c r="C67" s="9" t="s">
        <v>117</v>
      </c>
      <c r="D67" s="8" t="s">
        <v>102</v>
      </c>
      <c r="E67" s="8" t="s">
        <v>115</v>
      </c>
      <c r="F67" s="8" t="s">
        <v>43</v>
      </c>
      <c r="G67" s="8" t="s">
        <v>626</v>
      </c>
      <c r="H67" s="11">
        <v>45587.6199189815</v>
      </c>
      <c r="I67" s="8" t="s">
        <v>627</v>
      </c>
      <c r="J67" s="11">
        <v>45587.6418981481</v>
      </c>
      <c r="K67" s="8" t="s">
        <v>88</v>
      </c>
    </row>
    <row r="68" customHeight="true" spans="1:11">
      <c r="A68" s="7">
        <f>SUBTOTAL(103,$B$4:B68)*1</f>
        <v>65</v>
      </c>
      <c r="B68" s="8" t="s">
        <v>16</v>
      </c>
      <c r="C68" s="9" t="s">
        <v>117</v>
      </c>
      <c r="D68" s="8" t="s">
        <v>102</v>
      </c>
      <c r="E68" s="8" t="s">
        <v>115</v>
      </c>
      <c r="F68" s="8" t="s">
        <v>43</v>
      </c>
      <c r="G68" s="8" t="s">
        <v>645</v>
      </c>
      <c r="H68" s="11">
        <v>45579.7026041667</v>
      </c>
      <c r="I68" s="8" t="s">
        <v>635</v>
      </c>
      <c r="J68" s="11">
        <v>45579.755775463</v>
      </c>
      <c r="K68" s="8" t="s">
        <v>88</v>
      </c>
    </row>
    <row r="69" customHeight="true" spans="1:11">
      <c r="A69" s="7">
        <f>SUBTOTAL(103,$B$4:B69)*1</f>
        <v>66</v>
      </c>
      <c r="B69" s="8" t="s">
        <v>16</v>
      </c>
      <c r="C69" s="9" t="s">
        <v>123</v>
      </c>
      <c r="D69" s="8" t="s">
        <v>102</v>
      </c>
      <c r="E69" s="8" t="s">
        <v>115</v>
      </c>
      <c r="F69" s="8" t="s">
        <v>43</v>
      </c>
      <c r="G69" s="8" t="s">
        <v>630</v>
      </c>
      <c r="H69" s="11">
        <v>45579.7053009259</v>
      </c>
      <c r="I69" s="8" t="s">
        <v>657</v>
      </c>
      <c r="J69" s="11">
        <v>45579.7095138889</v>
      </c>
      <c r="K69" s="8" t="s">
        <v>88</v>
      </c>
    </row>
    <row r="70" customHeight="true" spans="1:11">
      <c r="A70" s="7">
        <f>SUBTOTAL(103,$B$4:B70)*1</f>
        <v>67</v>
      </c>
      <c r="B70" s="8" t="s">
        <v>16</v>
      </c>
      <c r="C70" s="8" t="s">
        <v>123</v>
      </c>
      <c r="D70" s="8" t="s">
        <v>102</v>
      </c>
      <c r="E70" s="8" t="s">
        <v>115</v>
      </c>
      <c r="F70" s="8" t="s">
        <v>43</v>
      </c>
      <c r="G70" s="8" t="s">
        <v>655</v>
      </c>
      <c r="H70" s="11">
        <v>45579.7667592593</v>
      </c>
      <c r="I70" s="8" t="s">
        <v>653</v>
      </c>
      <c r="J70" s="11">
        <v>45579.7721643519</v>
      </c>
      <c r="K70" s="8" t="s">
        <v>88</v>
      </c>
    </row>
    <row r="71" customHeight="true" spans="1:11">
      <c r="A71" s="7">
        <f>SUBTOTAL(103,$B$4:B71)*1</f>
        <v>68</v>
      </c>
      <c r="B71" s="8" t="s">
        <v>16</v>
      </c>
      <c r="C71" s="9" t="s">
        <v>123</v>
      </c>
      <c r="D71" s="8" t="s">
        <v>102</v>
      </c>
      <c r="E71" s="8" t="s">
        <v>115</v>
      </c>
      <c r="F71" s="8" t="s">
        <v>43</v>
      </c>
      <c r="G71" s="8" t="s">
        <v>630</v>
      </c>
      <c r="H71" s="11">
        <v>45576.5987037037</v>
      </c>
      <c r="I71" s="8" t="s">
        <v>629</v>
      </c>
      <c r="J71" s="11">
        <v>45576.6226388889</v>
      </c>
      <c r="K71" s="8" t="s">
        <v>88</v>
      </c>
    </row>
    <row r="72" customHeight="true" spans="1:11">
      <c r="A72" s="7">
        <f>SUBTOTAL(103,$B$4:B72)*1</f>
        <v>69</v>
      </c>
      <c r="B72" s="8" t="s">
        <v>16</v>
      </c>
      <c r="C72" s="9" t="s">
        <v>123</v>
      </c>
      <c r="D72" s="8" t="s">
        <v>102</v>
      </c>
      <c r="E72" s="8" t="s">
        <v>115</v>
      </c>
      <c r="F72" s="8" t="s">
        <v>43</v>
      </c>
      <c r="G72" s="8" t="s">
        <v>636</v>
      </c>
      <c r="H72" s="11">
        <v>45590.3521412037</v>
      </c>
      <c r="I72" s="8" t="s">
        <v>667</v>
      </c>
      <c r="J72" s="11">
        <v>45590.3955324074</v>
      </c>
      <c r="K72" s="8" t="s">
        <v>88</v>
      </c>
    </row>
    <row r="73" customHeight="true" spans="1:11">
      <c r="A73" s="7">
        <f>SUBTOTAL(103,$B$4:B73)*1</f>
        <v>70</v>
      </c>
      <c r="B73" s="8" t="s">
        <v>16</v>
      </c>
      <c r="C73" s="9" t="s">
        <v>123</v>
      </c>
      <c r="D73" s="8" t="s">
        <v>102</v>
      </c>
      <c r="E73" s="8" t="s">
        <v>115</v>
      </c>
      <c r="F73" s="8" t="s">
        <v>43</v>
      </c>
      <c r="G73" s="8" t="s">
        <v>631</v>
      </c>
      <c r="H73" s="11">
        <v>45580.3890277778</v>
      </c>
      <c r="I73" s="8" t="s">
        <v>656</v>
      </c>
      <c r="J73" s="11">
        <v>45580.4440509259</v>
      </c>
      <c r="K73" s="8" t="s">
        <v>88</v>
      </c>
    </row>
    <row r="74" customHeight="true" spans="1:11">
      <c r="A74" s="7">
        <f>SUBTOTAL(103,$B$4:B74)*1</f>
        <v>71</v>
      </c>
      <c r="B74" s="8" t="s">
        <v>16</v>
      </c>
      <c r="C74" s="8" t="s">
        <v>123</v>
      </c>
      <c r="D74" s="8" t="s">
        <v>102</v>
      </c>
      <c r="E74" s="8" t="s">
        <v>115</v>
      </c>
      <c r="F74" s="8" t="s">
        <v>43</v>
      </c>
      <c r="G74" s="8" t="s">
        <v>626</v>
      </c>
      <c r="H74" s="11">
        <v>45576.6318287037</v>
      </c>
      <c r="I74" s="8" t="s">
        <v>627</v>
      </c>
      <c r="J74" s="11">
        <v>45576.6757523148</v>
      </c>
      <c r="K74" s="8" t="s">
        <v>88</v>
      </c>
    </row>
    <row r="75" customHeight="true" spans="1:11">
      <c r="A75" s="7">
        <f>SUBTOTAL(103,$B$4:B75)*1</f>
        <v>72</v>
      </c>
      <c r="B75" s="8" t="s">
        <v>16</v>
      </c>
      <c r="C75" s="9" t="s">
        <v>123</v>
      </c>
      <c r="D75" s="8" t="s">
        <v>102</v>
      </c>
      <c r="E75" s="8" t="s">
        <v>115</v>
      </c>
      <c r="F75" s="8" t="s">
        <v>43</v>
      </c>
      <c r="G75" s="8" t="s">
        <v>630</v>
      </c>
      <c r="H75" s="11">
        <v>45575.5108333333</v>
      </c>
      <c r="I75" s="8" t="s">
        <v>668</v>
      </c>
      <c r="J75" s="11">
        <v>45575.5909143519</v>
      </c>
      <c r="K75" s="8" t="s">
        <v>88</v>
      </c>
    </row>
    <row r="76" customHeight="true" spans="1:11">
      <c r="A76" s="7">
        <f>SUBTOTAL(103,$B$4:B76)*1</f>
        <v>73</v>
      </c>
      <c r="B76" s="8" t="s">
        <v>16</v>
      </c>
      <c r="C76" s="9" t="s">
        <v>123</v>
      </c>
      <c r="D76" s="8" t="s">
        <v>102</v>
      </c>
      <c r="E76" s="8" t="s">
        <v>115</v>
      </c>
      <c r="F76" s="8" t="s">
        <v>43</v>
      </c>
      <c r="G76" s="8" t="s">
        <v>669</v>
      </c>
      <c r="H76" s="11">
        <v>45588.3544212963</v>
      </c>
      <c r="I76" s="8" t="s">
        <v>670</v>
      </c>
      <c r="J76" s="11">
        <v>45588.3746064815</v>
      </c>
      <c r="K76" s="8" t="s">
        <v>88</v>
      </c>
    </row>
    <row r="77" customHeight="true" spans="1:11">
      <c r="A77" s="7">
        <f>SUBTOTAL(103,$B$4:B77)*1</f>
        <v>74</v>
      </c>
      <c r="B77" s="8" t="s">
        <v>16</v>
      </c>
      <c r="C77" s="9" t="s">
        <v>123</v>
      </c>
      <c r="D77" s="8" t="s">
        <v>102</v>
      </c>
      <c r="E77" s="8" t="s">
        <v>115</v>
      </c>
      <c r="F77" s="8" t="s">
        <v>43</v>
      </c>
      <c r="G77" s="8" t="s">
        <v>630</v>
      </c>
      <c r="H77" s="11">
        <v>45589.4191203704</v>
      </c>
      <c r="I77" s="8" t="s">
        <v>623</v>
      </c>
      <c r="J77" s="11">
        <v>45589.4282523148</v>
      </c>
      <c r="K77" s="8" t="s">
        <v>88</v>
      </c>
    </row>
    <row r="78" customHeight="true" spans="1:11">
      <c r="A78" s="7">
        <f>SUBTOTAL(103,$B$4:B78)*1</f>
        <v>75</v>
      </c>
      <c r="B78" s="8" t="s">
        <v>16</v>
      </c>
      <c r="C78" s="9" t="s">
        <v>123</v>
      </c>
      <c r="D78" s="8" t="s">
        <v>102</v>
      </c>
      <c r="E78" s="8" t="s">
        <v>115</v>
      </c>
      <c r="F78" s="8" t="s">
        <v>43</v>
      </c>
      <c r="G78" s="8" t="s">
        <v>659</v>
      </c>
      <c r="H78" s="11">
        <v>45593.5659027778</v>
      </c>
      <c r="I78" s="8" t="s">
        <v>623</v>
      </c>
      <c r="J78" s="11">
        <v>45593.5687152778</v>
      </c>
      <c r="K78" s="8" t="s">
        <v>88</v>
      </c>
    </row>
    <row r="79" customHeight="true" spans="1:11">
      <c r="A79" s="7">
        <f>SUBTOTAL(103,$B$4:B79)*1</f>
        <v>76</v>
      </c>
      <c r="B79" s="8" t="s">
        <v>16</v>
      </c>
      <c r="C79" s="9" t="s">
        <v>123</v>
      </c>
      <c r="D79" s="8" t="s">
        <v>102</v>
      </c>
      <c r="E79" s="8" t="s">
        <v>115</v>
      </c>
      <c r="F79" s="8" t="s">
        <v>43</v>
      </c>
      <c r="G79" s="8" t="s">
        <v>631</v>
      </c>
      <c r="H79" s="11">
        <v>45594.426087963</v>
      </c>
      <c r="I79" s="8" t="s">
        <v>656</v>
      </c>
      <c r="J79" s="11">
        <v>45594.4845833333</v>
      </c>
      <c r="K79" s="8" t="s">
        <v>88</v>
      </c>
    </row>
    <row r="80" customHeight="true" spans="1:11">
      <c r="A80" s="7">
        <f>SUBTOTAL(103,$B$4:B80)*1</f>
        <v>77</v>
      </c>
      <c r="B80" s="8" t="s">
        <v>16</v>
      </c>
      <c r="C80" s="9" t="s">
        <v>123</v>
      </c>
      <c r="D80" s="8" t="s">
        <v>102</v>
      </c>
      <c r="E80" s="8" t="s">
        <v>115</v>
      </c>
      <c r="F80" s="8" t="s">
        <v>43</v>
      </c>
      <c r="G80" s="8" t="s">
        <v>655</v>
      </c>
      <c r="H80" s="11">
        <v>45587.7575694444</v>
      </c>
      <c r="I80" s="8" t="s">
        <v>671</v>
      </c>
      <c r="J80" s="11">
        <v>45587.7643287037</v>
      </c>
      <c r="K80" s="8" t="s">
        <v>88</v>
      </c>
    </row>
    <row r="81" customHeight="true" spans="1:11">
      <c r="A81" s="7">
        <f>SUBTOTAL(103,$B$4:B81)*1</f>
        <v>78</v>
      </c>
      <c r="B81" s="8" t="s">
        <v>16</v>
      </c>
      <c r="C81" s="9" t="s">
        <v>123</v>
      </c>
      <c r="D81" s="8" t="s">
        <v>102</v>
      </c>
      <c r="E81" s="8" t="s">
        <v>115</v>
      </c>
      <c r="F81" s="8" t="s">
        <v>43</v>
      </c>
      <c r="G81" s="8" t="s">
        <v>645</v>
      </c>
      <c r="H81" s="11">
        <v>45580.459224537</v>
      </c>
      <c r="I81" s="8" t="s">
        <v>640</v>
      </c>
      <c r="J81" s="11">
        <v>45580.4661458333</v>
      </c>
      <c r="K81" s="8" t="s">
        <v>88</v>
      </c>
    </row>
    <row r="82" customHeight="true" spans="1:11">
      <c r="A82" s="7">
        <f>SUBTOTAL(103,$B$4:B82)*1</f>
        <v>79</v>
      </c>
      <c r="B82" s="8" t="s">
        <v>16</v>
      </c>
      <c r="C82" s="9" t="s">
        <v>123</v>
      </c>
      <c r="D82" s="8" t="s">
        <v>102</v>
      </c>
      <c r="E82" s="8" t="s">
        <v>115</v>
      </c>
      <c r="F82" s="8" t="s">
        <v>43</v>
      </c>
      <c r="G82" s="8" t="s">
        <v>630</v>
      </c>
      <c r="H82" s="11">
        <v>45583.5677777778</v>
      </c>
      <c r="I82" s="8" t="s">
        <v>672</v>
      </c>
      <c r="J82" s="11">
        <v>45583.5881481481</v>
      </c>
      <c r="K82" s="8" t="s">
        <v>88</v>
      </c>
    </row>
    <row r="83" customHeight="true" spans="1:11">
      <c r="A83" s="7">
        <f>SUBTOTAL(103,$B$4:B83)*1</f>
        <v>80</v>
      </c>
      <c r="B83" s="8" t="s">
        <v>16</v>
      </c>
      <c r="C83" s="9" t="s">
        <v>123</v>
      </c>
      <c r="D83" s="8" t="s">
        <v>102</v>
      </c>
      <c r="E83" s="8" t="s">
        <v>115</v>
      </c>
      <c r="F83" s="8" t="s">
        <v>43</v>
      </c>
      <c r="G83" s="8" t="s">
        <v>659</v>
      </c>
      <c r="H83" s="11">
        <v>45593.6975810185</v>
      </c>
      <c r="I83" s="8" t="s">
        <v>653</v>
      </c>
      <c r="J83" s="11">
        <v>45593.7063773148</v>
      </c>
      <c r="K83" s="8" t="s">
        <v>88</v>
      </c>
    </row>
    <row r="84" customHeight="true" spans="1:11">
      <c r="A84" s="7">
        <f>SUBTOTAL(103,$B$4:B84)*1</f>
        <v>81</v>
      </c>
      <c r="B84" s="8" t="s">
        <v>16</v>
      </c>
      <c r="C84" s="9" t="s">
        <v>123</v>
      </c>
      <c r="D84" s="8" t="s">
        <v>102</v>
      </c>
      <c r="E84" s="8" t="s">
        <v>115</v>
      </c>
      <c r="F84" s="8" t="s">
        <v>43</v>
      </c>
      <c r="G84" s="8" t="s">
        <v>634</v>
      </c>
      <c r="H84" s="11">
        <v>45580.7430555556</v>
      </c>
      <c r="I84" s="8" t="s">
        <v>656</v>
      </c>
      <c r="J84" s="11">
        <v>45580.7490972222</v>
      </c>
      <c r="K84" s="8" t="s">
        <v>88</v>
      </c>
    </row>
    <row r="85" customHeight="true" spans="1:11">
      <c r="A85" s="7">
        <f>SUBTOTAL(103,$B$4:B85)*1</f>
        <v>82</v>
      </c>
      <c r="B85" s="8" t="s">
        <v>16</v>
      </c>
      <c r="C85" s="9" t="s">
        <v>123</v>
      </c>
      <c r="D85" s="8" t="s">
        <v>102</v>
      </c>
      <c r="E85" s="8" t="s">
        <v>115</v>
      </c>
      <c r="F85" s="8" t="s">
        <v>43</v>
      </c>
      <c r="G85" s="8" t="s">
        <v>673</v>
      </c>
      <c r="H85" s="11">
        <v>45590.6744097222</v>
      </c>
      <c r="I85" s="8" t="s">
        <v>674</v>
      </c>
      <c r="J85" s="11">
        <v>45590.7209722222</v>
      </c>
      <c r="K85" s="8" t="s">
        <v>88</v>
      </c>
    </row>
    <row r="86" customHeight="true" spans="1:11">
      <c r="A86" s="7">
        <f>SUBTOTAL(103,$B$4:B86)*1</f>
        <v>83</v>
      </c>
      <c r="B86" s="8" t="s">
        <v>16</v>
      </c>
      <c r="C86" s="9" t="s">
        <v>123</v>
      </c>
      <c r="D86" s="8" t="s">
        <v>102</v>
      </c>
      <c r="E86" s="8" t="s">
        <v>115</v>
      </c>
      <c r="F86" s="8" t="s">
        <v>43</v>
      </c>
      <c r="G86" s="8" t="s">
        <v>675</v>
      </c>
      <c r="H86" s="11">
        <v>45588.7109606481</v>
      </c>
      <c r="I86" s="8" t="s">
        <v>676</v>
      </c>
      <c r="J86" s="11">
        <v>45588.7253009259</v>
      </c>
      <c r="K86" s="8" t="s">
        <v>88</v>
      </c>
    </row>
    <row r="87" customHeight="true" spans="1:11">
      <c r="A87" s="7">
        <f>SUBTOTAL(103,$B$4:B87)*1</f>
        <v>84</v>
      </c>
      <c r="B87" s="8" t="s">
        <v>16</v>
      </c>
      <c r="C87" s="9" t="s">
        <v>123</v>
      </c>
      <c r="D87" s="8" t="s">
        <v>102</v>
      </c>
      <c r="E87" s="8" t="s">
        <v>115</v>
      </c>
      <c r="F87" s="8" t="s">
        <v>43</v>
      </c>
      <c r="G87" s="8" t="s">
        <v>645</v>
      </c>
      <c r="H87" s="11">
        <v>45580.7975347222</v>
      </c>
      <c r="I87" s="8" t="s">
        <v>635</v>
      </c>
      <c r="J87" s="11">
        <v>45580.8498842593</v>
      </c>
      <c r="K87" s="8" t="s">
        <v>88</v>
      </c>
    </row>
    <row r="88" customHeight="true" spans="1:11">
      <c r="A88" s="7">
        <f>SUBTOTAL(103,$B$4:B88)*1</f>
        <v>85</v>
      </c>
      <c r="B88" s="8" t="s">
        <v>16</v>
      </c>
      <c r="C88" s="9" t="s">
        <v>123</v>
      </c>
      <c r="D88" s="8" t="s">
        <v>102</v>
      </c>
      <c r="E88" s="8" t="s">
        <v>115</v>
      </c>
      <c r="F88" s="8" t="s">
        <v>43</v>
      </c>
      <c r="G88" s="8" t="s">
        <v>677</v>
      </c>
      <c r="H88" s="11">
        <v>45590.7291782407</v>
      </c>
      <c r="I88" s="8" t="s">
        <v>627</v>
      </c>
      <c r="J88" s="11">
        <v>45590.7361342593</v>
      </c>
      <c r="K88" s="8" t="s">
        <v>88</v>
      </c>
    </row>
    <row r="89" customHeight="true" spans="1:11">
      <c r="A89" s="7">
        <f>SUBTOTAL(103,$B$4:B89)*1</f>
        <v>86</v>
      </c>
      <c r="B89" s="8" t="s">
        <v>16</v>
      </c>
      <c r="C89" s="9" t="s">
        <v>123</v>
      </c>
      <c r="D89" s="8" t="s">
        <v>102</v>
      </c>
      <c r="E89" s="8" t="s">
        <v>115</v>
      </c>
      <c r="F89" s="8" t="s">
        <v>43</v>
      </c>
      <c r="G89" s="8" t="s">
        <v>624</v>
      </c>
      <c r="H89" s="11">
        <v>45589.7292939815</v>
      </c>
      <c r="I89" s="8" t="s">
        <v>671</v>
      </c>
      <c r="J89" s="11">
        <v>45589.7437731481</v>
      </c>
      <c r="K89" s="8" t="s">
        <v>88</v>
      </c>
    </row>
    <row r="90" customHeight="true" spans="1:11">
      <c r="A90" s="7">
        <f>SUBTOTAL(103,$B$4:B90)*1</f>
        <v>87</v>
      </c>
      <c r="B90" s="8" t="s">
        <v>16</v>
      </c>
      <c r="C90" s="9" t="s">
        <v>123</v>
      </c>
      <c r="D90" s="8" t="s">
        <v>102</v>
      </c>
      <c r="E90" s="8" t="s">
        <v>115</v>
      </c>
      <c r="F90" s="8" t="s">
        <v>43</v>
      </c>
      <c r="G90" s="8" t="s">
        <v>678</v>
      </c>
      <c r="H90" s="11">
        <v>45575.6888657407</v>
      </c>
      <c r="I90" s="8" t="s">
        <v>653</v>
      </c>
      <c r="J90" s="11">
        <v>45575.7762037037</v>
      </c>
      <c r="K90" s="8" t="s">
        <v>88</v>
      </c>
    </row>
    <row r="91" customHeight="true" spans="1:11">
      <c r="A91" s="7">
        <f>SUBTOTAL(103,$B$4:B91)*1</f>
        <v>88</v>
      </c>
      <c r="B91" s="8" t="s">
        <v>16</v>
      </c>
      <c r="C91" s="9" t="s">
        <v>123</v>
      </c>
      <c r="D91" s="8" t="s">
        <v>102</v>
      </c>
      <c r="E91" s="8" t="s">
        <v>115</v>
      </c>
      <c r="F91" s="8" t="s">
        <v>43</v>
      </c>
      <c r="G91" s="8" t="s">
        <v>645</v>
      </c>
      <c r="H91" s="11">
        <v>45594.7197569444</v>
      </c>
      <c r="I91" s="8" t="s">
        <v>635</v>
      </c>
      <c r="J91" s="11">
        <v>45594.7714467593</v>
      </c>
      <c r="K91" s="8" t="s">
        <v>88</v>
      </c>
    </row>
    <row r="92" customHeight="true" spans="1:11">
      <c r="A92" s="7">
        <f>SUBTOTAL(103,$B$4:B92)*1</f>
        <v>89</v>
      </c>
      <c r="B92" s="8" t="s">
        <v>16</v>
      </c>
      <c r="C92" s="9" t="s">
        <v>123</v>
      </c>
      <c r="D92" s="8" t="s">
        <v>102</v>
      </c>
      <c r="E92" s="8" t="s">
        <v>115</v>
      </c>
      <c r="F92" s="8" t="s">
        <v>43</v>
      </c>
      <c r="G92" s="8" t="s">
        <v>679</v>
      </c>
      <c r="H92" s="11">
        <v>45583.7607523148</v>
      </c>
      <c r="I92" s="8" t="s">
        <v>642</v>
      </c>
      <c r="J92" s="11">
        <v>45583.8004976852</v>
      </c>
      <c r="K92" s="8" t="s">
        <v>88</v>
      </c>
    </row>
    <row r="93" customHeight="true" spans="1:11">
      <c r="A93" s="7">
        <f>SUBTOTAL(103,$B$4:B93)*1</f>
        <v>90</v>
      </c>
      <c r="B93" s="8" t="s">
        <v>16</v>
      </c>
      <c r="C93" s="9" t="s">
        <v>123</v>
      </c>
      <c r="D93" s="8" t="s">
        <v>102</v>
      </c>
      <c r="E93" s="8" t="s">
        <v>115</v>
      </c>
      <c r="F93" s="8" t="s">
        <v>43</v>
      </c>
      <c r="G93" s="8" t="s">
        <v>658</v>
      </c>
      <c r="H93" s="11">
        <v>45587.748912037</v>
      </c>
      <c r="I93" s="8" t="s">
        <v>658</v>
      </c>
      <c r="J93" s="11">
        <v>45587.748912037</v>
      </c>
      <c r="K93" s="8" t="s">
        <v>88</v>
      </c>
    </row>
    <row r="94" customHeight="true" spans="1:11">
      <c r="A94" s="7">
        <f>SUBTOTAL(103,$B$4:B94)*1</f>
        <v>91</v>
      </c>
      <c r="B94" s="8" t="s">
        <v>16</v>
      </c>
      <c r="C94" s="9" t="s">
        <v>123</v>
      </c>
      <c r="D94" s="8" t="s">
        <v>102</v>
      </c>
      <c r="E94" s="8" t="s">
        <v>115</v>
      </c>
      <c r="F94" s="8" t="s">
        <v>43</v>
      </c>
      <c r="G94" s="8" t="s">
        <v>645</v>
      </c>
      <c r="H94" s="11">
        <v>45587.6861689815</v>
      </c>
      <c r="I94" s="8" t="s">
        <v>657</v>
      </c>
      <c r="J94" s="11">
        <v>45587.7459027778</v>
      </c>
      <c r="K94" s="8" t="s">
        <v>88</v>
      </c>
    </row>
    <row r="95" customHeight="true" spans="1:11">
      <c r="A95" s="7">
        <f>SUBTOTAL(103,$B$4:B95)*1</f>
        <v>92</v>
      </c>
      <c r="B95" s="8" t="s">
        <v>16</v>
      </c>
      <c r="C95" s="9" t="s">
        <v>123</v>
      </c>
      <c r="D95" s="8" t="s">
        <v>102</v>
      </c>
      <c r="E95" s="8" t="s">
        <v>115</v>
      </c>
      <c r="F95" s="8" t="s">
        <v>43</v>
      </c>
      <c r="G95" s="8" t="s">
        <v>658</v>
      </c>
      <c r="H95" s="11">
        <v>45579.7124074074</v>
      </c>
      <c r="I95" s="8" t="s">
        <v>658</v>
      </c>
      <c r="J95" s="11">
        <v>45579.7124074074</v>
      </c>
      <c r="K95" s="8" t="s">
        <v>88</v>
      </c>
    </row>
    <row r="96" customHeight="true" spans="1:11">
      <c r="A96" s="7">
        <f>SUBTOTAL(103,$B$4:B96)*1</f>
        <v>93</v>
      </c>
      <c r="B96" s="8" t="s">
        <v>16</v>
      </c>
      <c r="C96" s="9" t="s">
        <v>123</v>
      </c>
      <c r="D96" s="8" t="s">
        <v>102</v>
      </c>
      <c r="E96" s="8" t="s">
        <v>115</v>
      </c>
      <c r="F96" s="8" t="s">
        <v>43</v>
      </c>
      <c r="G96" s="8" t="s">
        <v>631</v>
      </c>
      <c r="H96" s="11">
        <v>45587.5959953704</v>
      </c>
      <c r="I96" s="8" t="s">
        <v>656</v>
      </c>
      <c r="J96" s="11">
        <v>45587.6495717593</v>
      </c>
      <c r="K96" s="8" t="s">
        <v>88</v>
      </c>
    </row>
    <row r="97" customHeight="true" spans="1:11">
      <c r="A97" s="7">
        <f>SUBTOTAL(103,$B$4:B97)*1</f>
        <v>94</v>
      </c>
      <c r="B97" s="8" t="s">
        <v>16</v>
      </c>
      <c r="C97" s="9" t="s">
        <v>134</v>
      </c>
      <c r="D97" s="8" t="s">
        <v>102</v>
      </c>
      <c r="E97" s="8" t="s">
        <v>135</v>
      </c>
      <c r="F97" s="8" t="s">
        <v>44</v>
      </c>
      <c r="G97" s="8" t="s">
        <v>680</v>
      </c>
      <c r="H97" s="11">
        <v>45589.4296643519</v>
      </c>
      <c r="I97" s="8" t="s">
        <v>676</v>
      </c>
      <c r="J97" s="11">
        <v>45589.4548726852</v>
      </c>
      <c r="K97" s="8" t="s">
        <v>88</v>
      </c>
    </row>
    <row r="98" customHeight="true" spans="1:11">
      <c r="A98" s="7">
        <f>SUBTOTAL(103,$B$4:B98)*1</f>
        <v>95</v>
      </c>
      <c r="B98" s="8" t="s">
        <v>17</v>
      </c>
      <c r="C98" s="9" t="s">
        <v>169</v>
      </c>
      <c r="D98" s="8" t="s">
        <v>102</v>
      </c>
      <c r="E98" s="8" t="s">
        <v>168</v>
      </c>
      <c r="F98" s="8" t="s">
        <v>87</v>
      </c>
      <c r="G98" s="8" t="s">
        <v>681</v>
      </c>
      <c r="H98" s="11">
        <v>45586.3893981481</v>
      </c>
      <c r="I98" s="8" t="s">
        <v>682</v>
      </c>
      <c r="J98" s="11">
        <v>45586.416875</v>
      </c>
      <c r="K98" s="8" t="s">
        <v>88</v>
      </c>
    </row>
    <row r="99" customHeight="true" spans="1:11">
      <c r="A99" s="7">
        <f>SUBTOTAL(103,$B$4:B99)*1</f>
        <v>96</v>
      </c>
      <c r="B99" s="8" t="s">
        <v>17</v>
      </c>
      <c r="C99" s="9" t="s">
        <v>169</v>
      </c>
      <c r="D99" s="8" t="s">
        <v>102</v>
      </c>
      <c r="E99" s="8" t="s">
        <v>168</v>
      </c>
      <c r="F99" s="8" t="s">
        <v>87</v>
      </c>
      <c r="G99" s="8" t="s">
        <v>683</v>
      </c>
      <c r="H99" s="11">
        <v>45580.6882060185</v>
      </c>
      <c r="I99" s="8" t="s">
        <v>684</v>
      </c>
      <c r="J99" s="11">
        <v>45580.7140972222</v>
      </c>
      <c r="K99" s="8" t="s">
        <v>88</v>
      </c>
    </row>
    <row r="100" customHeight="true" spans="1:11">
      <c r="A100" s="7">
        <f>SUBTOTAL(103,$B$4:B100)*1</f>
        <v>97</v>
      </c>
      <c r="B100" s="8" t="s">
        <v>17</v>
      </c>
      <c r="C100" s="9" t="s">
        <v>169</v>
      </c>
      <c r="D100" s="8" t="s">
        <v>102</v>
      </c>
      <c r="E100" s="8" t="s">
        <v>168</v>
      </c>
      <c r="F100" s="8" t="s">
        <v>87</v>
      </c>
      <c r="G100" s="8" t="s">
        <v>681</v>
      </c>
      <c r="H100" s="11">
        <v>45593.4211574074</v>
      </c>
      <c r="I100" s="8" t="s">
        <v>682</v>
      </c>
      <c r="J100" s="11">
        <v>45593.4476851852</v>
      </c>
      <c r="K100" s="8" t="s">
        <v>88</v>
      </c>
    </row>
    <row r="101" customHeight="true" spans="1:11">
      <c r="A101" s="7">
        <f>SUBTOTAL(103,$B$4:B101)*1</f>
        <v>98</v>
      </c>
      <c r="B101" s="8" t="s">
        <v>17</v>
      </c>
      <c r="C101" s="9" t="s">
        <v>169</v>
      </c>
      <c r="D101" s="8" t="s">
        <v>102</v>
      </c>
      <c r="E101" s="8" t="s">
        <v>168</v>
      </c>
      <c r="F101" s="8" t="s">
        <v>87</v>
      </c>
      <c r="G101" s="8" t="s">
        <v>681</v>
      </c>
      <c r="H101" s="11">
        <v>45583.3689583333</v>
      </c>
      <c r="I101" s="8" t="s">
        <v>682</v>
      </c>
      <c r="J101" s="11">
        <v>45583.3963078704</v>
      </c>
      <c r="K101" s="8" t="s">
        <v>88</v>
      </c>
    </row>
    <row r="102" customHeight="true" spans="1:11">
      <c r="A102" s="7">
        <f>SUBTOTAL(103,$B$4:B102)*1</f>
        <v>99</v>
      </c>
      <c r="B102" s="8" t="s">
        <v>17</v>
      </c>
      <c r="C102" s="9" t="s">
        <v>169</v>
      </c>
      <c r="D102" s="8" t="s">
        <v>102</v>
      </c>
      <c r="E102" s="8" t="s">
        <v>168</v>
      </c>
      <c r="F102" s="8" t="s">
        <v>87</v>
      </c>
      <c r="G102" s="8" t="s">
        <v>683</v>
      </c>
      <c r="H102" s="11">
        <v>45582.7355555556</v>
      </c>
      <c r="I102" s="8" t="s">
        <v>684</v>
      </c>
      <c r="J102" s="11">
        <v>45582.76125</v>
      </c>
      <c r="K102" s="8" t="s">
        <v>88</v>
      </c>
    </row>
    <row r="103" customHeight="true" spans="1:11">
      <c r="A103" s="7">
        <f>SUBTOTAL(103,$B$4:B103)*1</f>
        <v>100</v>
      </c>
      <c r="B103" s="8" t="s">
        <v>17</v>
      </c>
      <c r="C103" s="9" t="s">
        <v>169</v>
      </c>
      <c r="D103" s="8" t="s">
        <v>102</v>
      </c>
      <c r="E103" s="8" t="s">
        <v>168</v>
      </c>
      <c r="F103" s="8" t="s">
        <v>87</v>
      </c>
      <c r="G103" s="8" t="s">
        <v>683</v>
      </c>
      <c r="H103" s="11">
        <v>45586.7670023148</v>
      </c>
      <c r="I103" s="8" t="s">
        <v>684</v>
      </c>
      <c r="J103" s="11">
        <v>45586.7927199074</v>
      </c>
      <c r="K103" s="8" t="s">
        <v>88</v>
      </c>
    </row>
    <row r="104" customHeight="true" spans="1:11">
      <c r="A104" s="7">
        <f>SUBTOTAL(103,$B$4:B104)*1</f>
        <v>101</v>
      </c>
      <c r="B104" s="8" t="s">
        <v>17</v>
      </c>
      <c r="C104" s="9" t="s">
        <v>169</v>
      </c>
      <c r="D104" s="8" t="s">
        <v>102</v>
      </c>
      <c r="E104" s="8" t="s">
        <v>168</v>
      </c>
      <c r="F104" s="8" t="s">
        <v>87</v>
      </c>
      <c r="G104" s="8" t="s">
        <v>683</v>
      </c>
      <c r="H104" s="11">
        <v>45593.7632407407</v>
      </c>
      <c r="I104" s="8" t="s">
        <v>684</v>
      </c>
      <c r="J104" s="11">
        <v>45593.7891435185</v>
      </c>
      <c r="K104" s="8" t="s">
        <v>88</v>
      </c>
    </row>
    <row r="105" customHeight="true" spans="1:11">
      <c r="A105" s="7">
        <f>SUBTOTAL(103,$B$4:B105)*1</f>
        <v>102</v>
      </c>
      <c r="B105" s="8" t="s">
        <v>17</v>
      </c>
      <c r="C105" s="9" t="s">
        <v>169</v>
      </c>
      <c r="D105" s="8" t="s">
        <v>102</v>
      </c>
      <c r="E105" s="8" t="s">
        <v>168</v>
      </c>
      <c r="F105" s="8" t="s">
        <v>87</v>
      </c>
      <c r="G105" s="8" t="s">
        <v>683</v>
      </c>
      <c r="H105" s="11">
        <v>45579.6959606481</v>
      </c>
      <c r="I105" s="8" t="s">
        <v>684</v>
      </c>
      <c r="J105" s="11">
        <v>45579.7233564815</v>
      </c>
      <c r="K105" s="8" t="s">
        <v>88</v>
      </c>
    </row>
    <row r="106" customHeight="true" spans="1:11">
      <c r="A106" s="7">
        <f>SUBTOTAL(103,$B$4:B106)*1</f>
        <v>103</v>
      </c>
      <c r="B106" s="8" t="s">
        <v>17</v>
      </c>
      <c r="C106" s="9" t="s">
        <v>175</v>
      </c>
      <c r="D106" s="8" t="s">
        <v>85</v>
      </c>
      <c r="E106" s="8" t="s">
        <v>176</v>
      </c>
      <c r="F106" s="8" t="s">
        <v>87</v>
      </c>
      <c r="G106" s="8" t="s">
        <v>685</v>
      </c>
      <c r="H106" s="11">
        <v>45575.4208912037</v>
      </c>
      <c r="I106" s="8" t="s">
        <v>686</v>
      </c>
      <c r="J106" s="11">
        <v>45575.4856134259</v>
      </c>
      <c r="K106" s="8" t="s">
        <v>160</v>
      </c>
    </row>
    <row r="107" customHeight="true" spans="1:11">
      <c r="A107" s="7">
        <f>SUBTOTAL(103,$B$4:B107)*1</f>
        <v>104</v>
      </c>
      <c r="B107" s="8" t="s">
        <v>20</v>
      </c>
      <c r="C107" s="9" t="s">
        <v>188</v>
      </c>
      <c r="D107" s="8" t="s">
        <v>85</v>
      </c>
      <c r="E107" s="8" t="s">
        <v>189</v>
      </c>
      <c r="F107" s="8" t="s">
        <v>44</v>
      </c>
      <c r="G107" s="8" t="s">
        <v>687</v>
      </c>
      <c r="H107" s="11">
        <v>45566.375474537</v>
      </c>
      <c r="I107" s="8" t="s">
        <v>688</v>
      </c>
      <c r="J107" s="11">
        <v>45566.3943865741</v>
      </c>
      <c r="K107" s="8" t="s">
        <v>190</v>
      </c>
    </row>
    <row r="108" customHeight="true" spans="1:11">
      <c r="A108" s="7">
        <f>SUBTOTAL(103,$B$4:B108)*1</f>
        <v>105</v>
      </c>
      <c r="B108" s="8" t="s">
        <v>20</v>
      </c>
      <c r="C108" s="9" t="s">
        <v>188</v>
      </c>
      <c r="D108" s="8" t="s">
        <v>85</v>
      </c>
      <c r="E108" s="8" t="s">
        <v>189</v>
      </c>
      <c r="F108" s="8" t="s">
        <v>44</v>
      </c>
      <c r="G108" s="8" t="s">
        <v>687</v>
      </c>
      <c r="H108" s="11">
        <v>45567.3668518519</v>
      </c>
      <c r="I108" s="8" t="s">
        <v>689</v>
      </c>
      <c r="J108" s="11">
        <v>45567.3729513889</v>
      </c>
      <c r="K108" s="8" t="s">
        <v>190</v>
      </c>
    </row>
    <row r="109" customHeight="true" spans="1:11">
      <c r="A109" s="7">
        <f>SUBTOTAL(103,$B$4:B109)*1</f>
        <v>106</v>
      </c>
      <c r="B109" s="8" t="s">
        <v>20</v>
      </c>
      <c r="C109" s="9" t="s">
        <v>188</v>
      </c>
      <c r="D109" s="8" t="s">
        <v>85</v>
      </c>
      <c r="E109" s="8" t="s">
        <v>189</v>
      </c>
      <c r="F109" s="8" t="s">
        <v>44</v>
      </c>
      <c r="G109" s="8" t="s">
        <v>690</v>
      </c>
      <c r="H109" s="11">
        <v>45566.396099537</v>
      </c>
      <c r="I109" s="8" t="s">
        <v>691</v>
      </c>
      <c r="J109" s="11">
        <v>45566.459224537</v>
      </c>
      <c r="K109" s="8" t="s">
        <v>190</v>
      </c>
    </row>
    <row r="110" customHeight="true" spans="1:11">
      <c r="A110" s="7">
        <f>SUBTOTAL(103,$B$4:B110)*1</f>
        <v>107</v>
      </c>
      <c r="B110" s="8" t="s">
        <v>20</v>
      </c>
      <c r="C110" s="9" t="s">
        <v>188</v>
      </c>
      <c r="D110" s="8" t="s">
        <v>85</v>
      </c>
      <c r="E110" s="8" t="s">
        <v>189</v>
      </c>
      <c r="F110" s="8" t="s">
        <v>44</v>
      </c>
      <c r="G110" s="8" t="s">
        <v>692</v>
      </c>
      <c r="H110" s="11">
        <v>45566.596400463</v>
      </c>
      <c r="I110" s="8" t="s">
        <v>693</v>
      </c>
      <c r="J110" s="11">
        <v>45566.6368055556</v>
      </c>
      <c r="K110" s="8" t="s">
        <v>190</v>
      </c>
    </row>
    <row r="111" customHeight="true" spans="1:11">
      <c r="A111" s="7">
        <f>SUBTOTAL(103,$B$4:B111)*1</f>
        <v>108</v>
      </c>
      <c r="B111" s="8" t="s">
        <v>20</v>
      </c>
      <c r="C111" s="8" t="s">
        <v>188</v>
      </c>
      <c r="D111" s="8" t="s">
        <v>85</v>
      </c>
      <c r="E111" s="8" t="s">
        <v>189</v>
      </c>
      <c r="F111" s="8" t="s">
        <v>44</v>
      </c>
      <c r="G111" s="8" t="s">
        <v>694</v>
      </c>
      <c r="H111" s="11">
        <v>45567.4386111111</v>
      </c>
      <c r="I111" s="8" t="s">
        <v>695</v>
      </c>
      <c r="J111" s="11">
        <v>45567.4822222222</v>
      </c>
      <c r="K111" s="8" t="s">
        <v>190</v>
      </c>
    </row>
    <row r="112" customHeight="true" spans="1:11">
      <c r="A112" s="7">
        <f>SUBTOTAL(103,$B$4:B112)*1</f>
        <v>109</v>
      </c>
      <c r="B112" s="8" t="s">
        <v>20</v>
      </c>
      <c r="C112" s="9" t="s">
        <v>188</v>
      </c>
      <c r="D112" s="8" t="s">
        <v>85</v>
      </c>
      <c r="E112" s="8" t="s">
        <v>189</v>
      </c>
      <c r="F112" s="8" t="s">
        <v>44</v>
      </c>
      <c r="G112" s="8" t="s">
        <v>696</v>
      </c>
      <c r="H112" s="11">
        <v>45567.4834490741</v>
      </c>
      <c r="I112" s="8" t="s">
        <v>697</v>
      </c>
      <c r="J112" s="11">
        <v>45567.4956365741</v>
      </c>
      <c r="K112" s="8" t="s">
        <v>190</v>
      </c>
    </row>
    <row r="113" customHeight="true" spans="1:11">
      <c r="A113" s="7">
        <f>SUBTOTAL(103,$B$4:B113)*1</f>
        <v>110</v>
      </c>
      <c r="B113" s="8" t="s">
        <v>20</v>
      </c>
      <c r="C113" s="9" t="s">
        <v>188</v>
      </c>
      <c r="D113" s="8" t="s">
        <v>85</v>
      </c>
      <c r="E113" s="8" t="s">
        <v>189</v>
      </c>
      <c r="F113" s="8" t="s">
        <v>44</v>
      </c>
      <c r="G113" s="8" t="s">
        <v>687</v>
      </c>
      <c r="H113" s="11">
        <v>45568.362974537</v>
      </c>
      <c r="I113" s="8" t="s">
        <v>689</v>
      </c>
      <c r="J113" s="11">
        <v>45568.3681828704</v>
      </c>
      <c r="K113" s="8" t="s">
        <v>190</v>
      </c>
    </row>
    <row r="114" customHeight="true" spans="1:11">
      <c r="A114" s="7">
        <f>SUBTOTAL(103,$B$4:B114)*1</f>
        <v>111</v>
      </c>
      <c r="B114" s="8" t="s">
        <v>20</v>
      </c>
      <c r="C114" s="9" t="s">
        <v>188</v>
      </c>
      <c r="D114" s="8" t="s">
        <v>85</v>
      </c>
      <c r="E114" s="8" t="s">
        <v>189</v>
      </c>
      <c r="F114" s="8" t="s">
        <v>44</v>
      </c>
      <c r="G114" s="8" t="s">
        <v>692</v>
      </c>
      <c r="H114" s="11">
        <v>45567.5921759259</v>
      </c>
      <c r="I114" s="8" t="s">
        <v>693</v>
      </c>
      <c r="J114" s="11">
        <v>45567.6316550926</v>
      </c>
      <c r="K114" s="8" t="s">
        <v>190</v>
      </c>
    </row>
    <row r="115" customHeight="true" spans="1:11">
      <c r="A115" s="7">
        <f>SUBTOTAL(103,$B$4:B115)*1</f>
        <v>112</v>
      </c>
      <c r="B115" s="8" t="s">
        <v>20</v>
      </c>
      <c r="C115" s="8" t="s">
        <v>188</v>
      </c>
      <c r="D115" s="8" t="s">
        <v>85</v>
      </c>
      <c r="E115" s="8" t="s">
        <v>189</v>
      </c>
      <c r="F115" s="8" t="s">
        <v>44</v>
      </c>
      <c r="G115" s="8" t="s">
        <v>687</v>
      </c>
      <c r="H115" s="11">
        <v>45569.3659722222</v>
      </c>
      <c r="I115" s="8" t="s">
        <v>689</v>
      </c>
      <c r="J115" s="11">
        <v>45569.3715277778</v>
      </c>
      <c r="K115" s="8" t="s">
        <v>190</v>
      </c>
    </row>
    <row r="116" customHeight="true" spans="1:11">
      <c r="A116" s="7">
        <f>SUBTOTAL(103,$B$4:B116)*1</f>
        <v>113</v>
      </c>
      <c r="B116" s="8" t="s">
        <v>20</v>
      </c>
      <c r="C116" s="8" t="s">
        <v>188</v>
      </c>
      <c r="D116" s="8" t="s">
        <v>85</v>
      </c>
      <c r="E116" s="8" t="s">
        <v>189</v>
      </c>
      <c r="F116" s="8" t="s">
        <v>44</v>
      </c>
      <c r="G116" s="8" t="s">
        <v>687</v>
      </c>
      <c r="H116" s="11">
        <v>45570.3622916667</v>
      </c>
      <c r="I116" s="8" t="s">
        <v>689</v>
      </c>
      <c r="J116" s="11">
        <v>45570.3676041667</v>
      </c>
      <c r="K116" s="8" t="s">
        <v>190</v>
      </c>
    </row>
    <row r="117" customHeight="true" spans="1:11">
      <c r="A117" s="7">
        <f>SUBTOTAL(103,$B$4:B117)*1</f>
        <v>114</v>
      </c>
      <c r="B117" s="8" t="s">
        <v>20</v>
      </c>
      <c r="C117" s="8" t="s">
        <v>188</v>
      </c>
      <c r="D117" s="8" t="s">
        <v>85</v>
      </c>
      <c r="E117" s="8" t="s">
        <v>189</v>
      </c>
      <c r="F117" s="8" t="s">
        <v>44</v>
      </c>
      <c r="G117" s="8" t="s">
        <v>698</v>
      </c>
      <c r="H117" s="11">
        <v>45568.4576273148</v>
      </c>
      <c r="I117" s="8" t="s">
        <v>697</v>
      </c>
      <c r="J117" s="11">
        <v>45568.4751851852</v>
      </c>
      <c r="K117" s="8" t="s">
        <v>190</v>
      </c>
    </row>
    <row r="118" customHeight="true" spans="1:11">
      <c r="A118" s="7">
        <f>SUBTOTAL(103,$B$4:B118)*1</f>
        <v>115</v>
      </c>
      <c r="B118" s="8" t="s">
        <v>20</v>
      </c>
      <c r="C118" s="9" t="s">
        <v>188</v>
      </c>
      <c r="D118" s="8" t="s">
        <v>85</v>
      </c>
      <c r="E118" s="8" t="s">
        <v>189</v>
      </c>
      <c r="F118" s="8" t="s">
        <v>44</v>
      </c>
      <c r="G118" s="8" t="s">
        <v>698</v>
      </c>
      <c r="H118" s="11">
        <v>45569.6000925926</v>
      </c>
      <c r="I118" s="8" t="s">
        <v>699</v>
      </c>
      <c r="J118" s="11">
        <v>45569.6109143519</v>
      </c>
      <c r="K118" s="8" t="s">
        <v>190</v>
      </c>
    </row>
    <row r="119" customHeight="true" spans="1:11">
      <c r="A119" s="7">
        <f>SUBTOTAL(103,$B$4:B119)*1</f>
        <v>116</v>
      </c>
      <c r="B119" s="8" t="s">
        <v>20</v>
      </c>
      <c r="C119" s="8" t="s">
        <v>188</v>
      </c>
      <c r="D119" s="8" t="s">
        <v>85</v>
      </c>
      <c r="E119" s="8" t="s">
        <v>189</v>
      </c>
      <c r="F119" s="8" t="s">
        <v>44</v>
      </c>
      <c r="G119" s="8" t="s">
        <v>694</v>
      </c>
      <c r="H119" s="11">
        <v>45568.4306365741</v>
      </c>
      <c r="I119" s="8" t="s">
        <v>700</v>
      </c>
      <c r="J119" s="11">
        <v>45568.456412037</v>
      </c>
      <c r="K119" s="8" t="s">
        <v>190</v>
      </c>
    </row>
    <row r="120" customHeight="true" spans="1:11">
      <c r="A120" s="7">
        <f>SUBTOTAL(103,$B$4:B120)*1</f>
        <v>117</v>
      </c>
      <c r="B120" s="8" t="s">
        <v>20</v>
      </c>
      <c r="C120" s="9" t="s">
        <v>188</v>
      </c>
      <c r="D120" s="8" t="s">
        <v>85</v>
      </c>
      <c r="E120" s="8" t="s">
        <v>189</v>
      </c>
      <c r="F120" s="8" t="s">
        <v>44</v>
      </c>
      <c r="G120" s="8" t="s">
        <v>692</v>
      </c>
      <c r="H120" s="11">
        <v>45569.5764236111</v>
      </c>
      <c r="I120" s="8" t="s">
        <v>700</v>
      </c>
      <c r="J120" s="11">
        <v>45569.5942476852</v>
      </c>
      <c r="K120" s="8" t="s">
        <v>190</v>
      </c>
    </row>
    <row r="121" customHeight="true" spans="1:11">
      <c r="A121" s="7">
        <f>SUBTOTAL(103,$B$4:B121)*1</f>
        <v>118</v>
      </c>
      <c r="B121" s="8" t="s">
        <v>20</v>
      </c>
      <c r="C121" s="9" t="s">
        <v>188</v>
      </c>
      <c r="D121" s="8" t="s">
        <v>85</v>
      </c>
      <c r="E121" s="8" t="s">
        <v>189</v>
      </c>
      <c r="F121" s="8" t="s">
        <v>44</v>
      </c>
      <c r="G121" s="8" t="s">
        <v>692</v>
      </c>
      <c r="H121" s="11">
        <v>45568.5956597222</v>
      </c>
      <c r="I121" s="8" t="s">
        <v>693</v>
      </c>
      <c r="J121" s="11">
        <v>45568.6348263889</v>
      </c>
      <c r="K121" s="8" t="s">
        <v>190</v>
      </c>
    </row>
    <row r="122" customHeight="true" spans="1:11">
      <c r="A122" s="7">
        <f>SUBTOTAL(103,$B$4:B122)*1</f>
        <v>119</v>
      </c>
      <c r="B122" s="8" t="s">
        <v>20</v>
      </c>
      <c r="C122" s="9" t="s">
        <v>188</v>
      </c>
      <c r="D122" s="8" t="s">
        <v>85</v>
      </c>
      <c r="E122" s="8" t="s">
        <v>189</v>
      </c>
      <c r="F122" s="8" t="s">
        <v>44</v>
      </c>
      <c r="G122" s="8" t="s">
        <v>701</v>
      </c>
      <c r="H122" s="11">
        <v>45569.6114236111</v>
      </c>
      <c r="I122" s="8" t="s">
        <v>693</v>
      </c>
      <c r="J122" s="11">
        <v>45569.6308101852</v>
      </c>
      <c r="K122" s="8" t="s">
        <v>190</v>
      </c>
    </row>
    <row r="123" customHeight="true" spans="1:11">
      <c r="A123" s="7">
        <f>SUBTOTAL(103,$B$4:B123)*1</f>
        <v>120</v>
      </c>
      <c r="B123" s="8" t="s">
        <v>20</v>
      </c>
      <c r="C123" s="9" t="s">
        <v>188</v>
      </c>
      <c r="D123" s="8" t="s">
        <v>85</v>
      </c>
      <c r="E123" s="8" t="s">
        <v>189</v>
      </c>
      <c r="F123" s="8" t="s">
        <v>44</v>
      </c>
      <c r="G123" s="8" t="s">
        <v>690</v>
      </c>
      <c r="H123" s="11">
        <v>45569.64875</v>
      </c>
      <c r="I123" s="8" t="s">
        <v>702</v>
      </c>
      <c r="J123" s="11">
        <v>45569.6659143519</v>
      </c>
      <c r="K123" s="8" t="s">
        <v>190</v>
      </c>
    </row>
    <row r="124" customHeight="true" spans="1:11">
      <c r="A124" s="7">
        <f>SUBTOTAL(103,$B$4:B124)*1</f>
        <v>121</v>
      </c>
      <c r="B124" s="8" t="s">
        <v>20</v>
      </c>
      <c r="C124" s="9" t="s">
        <v>188</v>
      </c>
      <c r="D124" s="8" t="s">
        <v>85</v>
      </c>
      <c r="E124" s="8" t="s">
        <v>189</v>
      </c>
      <c r="F124" s="8" t="s">
        <v>44</v>
      </c>
      <c r="G124" s="8" t="s">
        <v>687</v>
      </c>
      <c r="H124" s="11">
        <v>45571.3639236111</v>
      </c>
      <c r="I124" s="8" t="s">
        <v>689</v>
      </c>
      <c r="J124" s="11">
        <v>45571.3690856481</v>
      </c>
      <c r="K124" s="8" t="s">
        <v>190</v>
      </c>
    </row>
    <row r="125" customHeight="true" spans="1:11">
      <c r="A125" s="7">
        <f>SUBTOTAL(103,$B$4:B125)*1</f>
        <v>122</v>
      </c>
      <c r="B125" s="8" t="s">
        <v>20</v>
      </c>
      <c r="C125" s="9" t="s">
        <v>188</v>
      </c>
      <c r="D125" s="8" t="s">
        <v>85</v>
      </c>
      <c r="E125" s="8" t="s">
        <v>189</v>
      </c>
      <c r="F125" s="8" t="s">
        <v>44</v>
      </c>
      <c r="G125" s="8" t="s">
        <v>698</v>
      </c>
      <c r="H125" s="11">
        <v>45570.4588078704</v>
      </c>
      <c r="I125" s="8" t="s">
        <v>697</v>
      </c>
      <c r="J125" s="11">
        <v>45570.4771643519</v>
      </c>
      <c r="K125" s="8" t="s">
        <v>190</v>
      </c>
    </row>
    <row r="126" customHeight="true" spans="1:11">
      <c r="A126" s="7">
        <f>SUBTOTAL(103,$B$4:B126)*1</f>
        <v>123</v>
      </c>
      <c r="B126" s="8" t="s">
        <v>20</v>
      </c>
      <c r="C126" s="9" t="s">
        <v>188</v>
      </c>
      <c r="D126" s="8" t="s">
        <v>85</v>
      </c>
      <c r="E126" s="8" t="s">
        <v>189</v>
      </c>
      <c r="F126" s="8" t="s">
        <v>44</v>
      </c>
      <c r="G126" s="8" t="s">
        <v>694</v>
      </c>
      <c r="H126" s="11">
        <v>45569.43375</v>
      </c>
      <c r="I126" s="8" t="s">
        <v>697</v>
      </c>
      <c r="J126" s="11">
        <v>45569.4725115741</v>
      </c>
      <c r="K126" s="8" t="s">
        <v>190</v>
      </c>
    </row>
    <row r="127" customHeight="true" spans="1:11">
      <c r="A127" s="7">
        <f>SUBTOTAL(103,$B$4:B127)*1</f>
        <v>124</v>
      </c>
      <c r="B127" s="8" t="s">
        <v>20</v>
      </c>
      <c r="C127" s="9" t="s">
        <v>188</v>
      </c>
      <c r="D127" s="8" t="s">
        <v>85</v>
      </c>
      <c r="E127" s="8" t="s">
        <v>189</v>
      </c>
      <c r="F127" s="8" t="s">
        <v>44</v>
      </c>
      <c r="G127" s="8" t="s">
        <v>692</v>
      </c>
      <c r="H127" s="11">
        <v>45570.5920138889</v>
      </c>
      <c r="I127" s="8" t="s">
        <v>693</v>
      </c>
      <c r="J127" s="11">
        <v>45570.6348842593</v>
      </c>
      <c r="K127" s="8" t="s">
        <v>190</v>
      </c>
    </row>
    <row r="128" customHeight="true" spans="1:11">
      <c r="A128" s="7">
        <f>SUBTOTAL(103,$B$4:B128)*1</f>
        <v>125</v>
      </c>
      <c r="B128" s="8" t="s">
        <v>20</v>
      </c>
      <c r="C128" s="8" t="s">
        <v>188</v>
      </c>
      <c r="D128" s="8" t="s">
        <v>85</v>
      </c>
      <c r="E128" s="8" t="s">
        <v>189</v>
      </c>
      <c r="F128" s="8" t="s">
        <v>44</v>
      </c>
      <c r="G128" s="8" t="s">
        <v>692</v>
      </c>
      <c r="H128" s="11">
        <v>45571.5924074074</v>
      </c>
      <c r="I128" s="8" t="s">
        <v>693</v>
      </c>
      <c r="J128" s="11">
        <v>45571.6324768519</v>
      </c>
      <c r="K128" s="8" t="s">
        <v>190</v>
      </c>
    </row>
    <row r="129" customHeight="true" spans="1:11">
      <c r="A129" s="7">
        <f>SUBTOTAL(103,$B$4:B129)*1</f>
        <v>126</v>
      </c>
      <c r="B129" s="8" t="s">
        <v>20</v>
      </c>
      <c r="C129" s="8" t="s">
        <v>188</v>
      </c>
      <c r="D129" s="8" t="s">
        <v>85</v>
      </c>
      <c r="E129" s="8" t="s">
        <v>189</v>
      </c>
      <c r="F129" s="8" t="s">
        <v>44</v>
      </c>
      <c r="G129" s="8" t="s">
        <v>687</v>
      </c>
      <c r="H129" s="11">
        <v>45572.3632175926</v>
      </c>
      <c r="I129" s="8" t="s">
        <v>689</v>
      </c>
      <c r="J129" s="11">
        <v>45572.368287037</v>
      </c>
      <c r="K129" s="8" t="s">
        <v>190</v>
      </c>
    </row>
    <row r="130" customHeight="true" spans="1:11">
      <c r="A130" s="7">
        <f>SUBTOTAL(103,$B$4:B130)*1</f>
        <v>127</v>
      </c>
      <c r="B130" s="8" t="s">
        <v>20</v>
      </c>
      <c r="C130" s="8" t="s">
        <v>188</v>
      </c>
      <c r="D130" s="8" t="s">
        <v>85</v>
      </c>
      <c r="E130" s="8" t="s">
        <v>189</v>
      </c>
      <c r="F130" s="8" t="s">
        <v>44</v>
      </c>
      <c r="G130" s="8" t="s">
        <v>694</v>
      </c>
      <c r="H130" s="11">
        <v>45570.435162037</v>
      </c>
      <c r="I130" s="8" t="s">
        <v>700</v>
      </c>
      <c r="J130" s="11">
        <v>45570.4580902778</v>
      </c>
      <c r="K130" s="8" t="s">
        <v>190</v>
      </c>
    </row>
    <row r="131" customHeight="true" spans="1:11">
      <c r="A131" s="7">
        <f>SUBTOTAL(103,$B$4:B131)*1</f>
        <v>128</v>
      </c>
      <c r="B131" s="8" t="s">
        <v>20</v>
      </c>
      <c r="C131" s="9" t="s">
        <v>188</v>
      </c>
      <c r="D131" s="8" t="s">
        <v>85</v>
      </c>
      <c r="E131" s="8" t="s">
        <v>189</v>
      </c>
      <c r="F131" s="8" t="s">
        <v>44</v>
      </c>
      <c r="G131" s="8" t="s">
        <v>692</v>
      </c>
      <c r="H131" s="11">
        <v>45572.5364236111</v>
      </c>
      <c r="I131" s="8" t="s">
        <v>702</v>
      </c>
      <c r="J131" s="11">
        <v>45572.5959722222</v>
      </c>
      <c r="K131" s="8" t="s">
        <v>190</v>
      </c>
    </row>
    <row r="132" customHeight="true" spans="1:11">
      <c r="A132" s="7">
        <f>SUBTOTAL(103,$B$4:B132)*1</f>
        <v>129</v>
      </c>
      <c r="B132" s="8" t="s">
        <v>20</v>
      </c>
      <c r="C132" s="9" t="s">
        <v>188</v>
      </c>
      <c r="D132" s="8" t="s">
        <v>85</v>
      </c>
      <c r="E132" s="8" t="s">
        <v>189</v>
      </c>
      <c r="F132" s="8" t="s">
        <v>44</v>
      </c>
      <c r="G132" s="8" t="s">
        <v>694</v>
      </c>
      <c r="H132" s="11">
        <v>45571.4307986111</v>
      </c>
      <c r="I132" s="8" t="s">
        <v>697</v>
      </c>
      <c r="J132" s="11">
        <v>45571.4809490741</v>
      </c>
      <c r="K132" s="8" t="s">
        <v>190</v>
      </c>
    </row>
    <row r="133" customHeight="true" spans="1:11">
      <c r="A133" s="7">
        <f>SUBTOTAL(103,$B$4:B133)*1</f>
        <v>130</v>
      </c>
      <c r="B133" s="8" t="s">
        <v>20</v>
      </c>
      <c r="C133" s="9" t="s">
        <v>188</v>
      </c>
      <c r="D133" s="8" t="s">
        <v>85</v>
      </c>
      <c r="E133" s="8" t="s">
        <v>189</v>
      </c>
      <c r="F133" s="8" t="s">
        <v>44</v>
      </c>
      <c r="G133" s="8" t="s">
        <v>694</v>
      </c>
      <c r="H133" s="11">
        <v>45572.4261342593</v>
      </c>
      <c r="I133" s="8" t="s">
        <v>697</v>
      </c>
      <c r="J133" s="11">
        <v>45572.4772916667</v>
      </c>
      <c r="K133" s="8" t="s">
        <v>190</v>
      </c>
    </row>
    <row r="134" customHeight="true" spans="1:11">
      <c r="A134" s="7">
        <f>SUBTOTAL(103,$B$4:B134)*1</f>
        <v>131</v>
      </c>
      <c r="B134" s="8" t="s">
        <v>20</v>
      </c>
      <c r="C134" s="9" t="s">
        <v>188</v>
      </c>
      <c r="D134" s="8" t="s">
        <v>85</v>
      </c>
      <c r="E134" s="8" t="s">
        <v>189</v>
      </c>
      <c r="F134" s="8" t="s">
        <v>44</v>
      </c>
      <c r="G134" s="8" t="s">
        <v>687</v>
      </c>
      <c r="H134" s="11">
        <v>45584.3628356481</v>
      </c>
      <c r="I134" s="8" t="s">
        <v>689</v>
      </c>
      <c r="J134" s="11">
        <v>45584.3681134259</v>
      </c>
      <c r="K134" s="8" t="s">
        <v>190</v>
      </c>
    </row>
    <row r="135" customHeight="true" spans="1:11">
      <c r="A135" s="7">
        <f>SUBTOTAL(103,$B$4:B135)*1</f>
        <v>132</v>
      </c>
      <c r="B135" s="8" t="s">
        <v>20</v>
      </c>
      <c r="C135" s="8" t="s">
        <v>188</v>
      </c>
      <c r="D135" s="8" t="s">
        <v>85</v>
      </c>
      <c r="E135" s="8" t="s">
        <v>189</v>
      </c>
      <c r="F135" s="8" t="s">
        <v>44</v>
      </c>
      <c r="G135" s="8" t="s">
        <v>692</v>
      </c>
      <c r="H135" s="11">
        <v>45573.5940277778</v>
      </c>
      <c r="I135" s="8" t="s">
        <v>693</v>
      </c>
      <c r="J135" s="11">
        <v>45573.6325925926</v>
      </c>
      <c r="K135" s="8" t="s">
        <v>190</v>
      </c>
    </row>
    <row r="136" customHeight="true" spans="1:11">
      <c r="A136" s="7">
        <f>SUBTOTAL(103,$B$4:B136)*1</f>
        <v>133</v>
      </c>
      <c r="B136" s="8" t="s">
        <v>20</v>
      </c>
      <c r="C136" s="9" t="s">
        <v>188</v>
      </c>
      <c r="D136" s="8" t="s">
        <v>85</v>
      </c>
      <c r="E136" s="8" t="s">
        <v>189</v>
      </c>
      <c r="F136" s="8" t="s">
        <v>44</v>
      </c>
      <c r="G136" s="8" t="s">
        <v>701</v>
      </c>
      <c r="H136" s="11">
        <v>45589.6280439815</v>
      </c>
      <c r="I136" s="8" t="s">
        <v>693</v>
      </c>
      <c r="J136" s="11">
        <v>45589.6411689815</v>
      </c>
      <c r="K136" s="8" t="s">
        <v>190</v>
      </c>
    </row>
    <row r="137" customHeight="true" spans="1:11">
      <c r="A137" s="7">
        <f>SUBTOTAL(103,$B$4:B137)*1</f>
        <v>134</v>
      </c>
      <c r="B137" s="8" t="s">
        <v>20</v>
      </c>
      <c r="C137" s="9" t="s">
        <v>188</v>
      </c>
      <c r="D137" s="8" t="s">
        <v>85</v>
      </c>
      <c r="E137" s="8" t="s">
        <v>189</v>
      </c>
      <c r="F137" s="8" t="s">
        <v>44</v>
      </c>
      <c r="G137" s="8" t="s">
        <v>687</v>
      </c>
      <c r="H137" s="11">
        <v>45578.3625231481</v>
      </c>
      <c r="I137" s="8" t="s">
        <v>689</v>
      </c>
      <c r="J137" s="11">
        <v>45578.3679050926</v>
      </c>
      <c r="K137" s="8" t="s">
        <v>190</v>
      </c>
    </row>
    <row r="138" customHeight="true" spans="1:11">
      <c r="A138" s="7">
        <f>SUBTOTAL(103,$B$4:B138)*1</f>
        <v>135</v>
      </c>
      <c r="B138" s="8" t="s">
        <v>20</v>
      </c>
      <c r="C138" s="9" t="s">
        <v>188</v>
      </c>
      <c r="D138" s="8" t="s">
        <v>85</v>
      </c>
      <c r="E138" s="8" t="s">
        <v>189</v>
      </c>
      <c r="F138" s="8" t="s">
        <v>44</v>
      </c>
      <c r="G138" s="8" t="s">
        <v>701</v>
      </c>
      <c r="H138" s="11">
        <v>45575.6208449074</v>
      </c>
      <c r="I138" s="8" t="s">
        <v>693</v>
      </c>
      <c r="J138" s="11">
        <v>45575.6336458333</v>
      </c>
      <c r="K138" s="8" t="s">
        <v>190</v>
      </c>
    </row>
    <row r="139" customHeight="true" spans="1:11">
      <c r="A139" s="7">
        <f>SUBTOTAL(103,$B$4:B139)*1</f>
        <v>136</v>
      </c>
      <c r="B139" s="8" t="s">
        <v>20</v>
      </c>
      <c r="C139" s="8" t="s">
        <v>188</v>
      </c>
      <c r="D139" s="8" t="s">
        <v>85</v>
      </c>
      <c r="E139" s="8" t="s">
        <v>189</v>
      </c>
      <c r="F139" s="8" t="s">
        <v>44</v>
      </c>
      <c r="G139" s="8" t="s">
        <v>692</v>
      </c>
      <c r="H139" s="11">
        <v>45582.5929282407</v>
      </c>
      <c r="I139" s="8" t="s">
        <v>693</v>
      </c>
      <c r="J139" s="11">
        <v>45582.6319675926</v>
      </c>
      <c r="K139" s="8" t="s">
        <v>190</v>
      </c>
    </row>
    <row r="140" customHeight="true" spans="1:11">
      <c r="A140" s="7">
        <f>SUBTOTAL(103,$B$4:B140)*1</f>
        <v>137</v>
      </c>
      <c r="B140" s="8" t="s">
        <v>20</v>
      </c>
      <c r="C140" s="9" t="s">
        <v>188</v>
      </c>
      <c r="D140" s="8" t="s">
        <v>85</v>
      </c>
      <c r="E140" s="8" t="s">
        <v>189</v>
      </c>
      <c r="F140" s="8" t="s">
        <v>44</v>
      </c>
      <c r="G140" s="8" t="s">
        <v>692</v>
      </c>
      <c r="H140" s="11">
        <v>45581.5926736111</v>
      </c>
      <c r="I140" s="8" t="s">
        <v>693</v>
      </c>
      <c r="J140" s="11">
        <v>45581.6338541667</v>
      </c>
      <c r="K140" s="8" t="s">
        <v>190</v>
      </c>
    </row>
    <row r="141" customHeight="true" spans="1:11">
      <c r="A141" s="7">
        <f>SUBTOTAL(103,$B$4:B141)*1</f>
        <v>138</v>
      </c>
      <c r="B141" s="8" t="s">
        <v>20</v>
      </c>
      <c r="C141" s="9" t="s">
        <v>188</v>
      </c>
      <c r="D141" s="8" t="s">
        <v>85</v>
      </c>
      <c r="E141" s="8" t="s">
        <v>189</v>
      </c>
      <c r="F141" s="8" t="s">
        <v>44</v>
      </c>
      <c r="G141" s="8" t="s">
        <v>687</v>
      </c>
      <c r="H141" s="11">
        <v>45585.3632407407</v>
      </c>
      <c r="I141" s="8" t="s">
        <v>689</v>
      </c>
      <c r="J141" s="11">
        <v>45585.3685648148</v>
      </c>
      <c r="K141" s="8" t="s">
        <v>190</v>
      </c>
    </row>
    <row r="142" customHeight="true" spans="1:11">
      <c r="A142" s="7">
        <f>SUBTOTAL(103,$B$4:B142)*1</f>
        <v>139</v>
      </c>
      <c r="B142" s="8" t="s">
        <v>20</v>
      </c>
      <c r="C142" s="9" t="s">
        <v>188</v>
      </c>
      <c r="D142" s="8" t="s">
        <v>85</v>
      </c>
      <c r="E142" s="8" t="s">
        <v>189</v>
      </c>
      <c r="F142" s="8" t="s">
        <v>44</v>
      </c>
      <c r="G142" s="8" t="s">
        <v>694</v>
      </c>
      <c r="H142" s="11">
        <v>45574.4252083333</v>
      </c>
      <c r="I142" s="8" t="s">
        <v>699</v>
      </c>
      <c r="J142" s="11">
        <v>45574.4385300926</v>
      </c>
      <c r="K142" s="8" t="s">
        <v>190</v>
      </c>
    </row>
    <row r="143" customHeight="true" spans="1:11">
      <c r="A143" s="7">
        <f>SUBTOTAL(103,$B$4:B143)*1</f>
        <v>140</v>
      </c>
      <c r="B143" s="8" t="s">
        <v>20</v>
      </c>
      <c r="C143" s="9" t="s">
        <v>188</v>
      </c>
      <c r="D143" s="8" t="s">
        <v>85</v>
      </c>
      <c r="E143" s="8" t="s">
        <v>189</v>
      </c>
      <c r="F143" s="8" t="s">
        <v>44</v>
      </c>
      <c r="G143" s="8" t="s">
        <v>692</v>
      </c>
      <c r="H143" s="11">
        <v>45586.5923958333</v>
      </c>
      <c r="I143" s="8" t="s">
        <v>699</v>
      </c>
      <c r="J143" s="11">
        <v>45586.62</v>
      </c>
      <c r="K143" s="8" t="s">
        <v>190</v>
      </c>
    </row>
    <row r="144" customHeight="true" spans="1:11">
      <c r="A144" s="7">
        <f>SUBTOTAL(103,$B$4:B144)*1</f>
        <v>141</v>
      </c>
      <c r="B144" s="8" t="s">
        <v>20</v>
      </c>
      <c r="C144" s="9" t="s">
        <v>188</v>
      </c>
      <c r="D144" s="8" t="s">
        <v>85</v>
      </c>
      <c r="E144" s="8" t="s">
        <v>189</v>
      </c>
      <c r="F144" s="8" t="s">
        <v>44</v>
      </c>
      <c r="G144" s="8" t="s">
        <v>687</v>
      </c>
      <c r="H144" s="11">
        <v>45591.3635185185</v>
      </c>
      <c r="I144" s="8" t="s">
        <v>689</v>
      </c>
      <c r="J144" s="11">
        <v>45591.3687962963</v>
      </c>
      <c r="K144" s="8" t="s">
        <v>190</v>
      </c>
    </row>
    <row r="145" customHeight="true" spans="1:11">
      <c r="A145" s="7">
        <f>SUBTOTAL(103,$B$4:B145)*1</f>
        <v>142</v>
      </c>
      <c r="B145" s="8" t="s">
        <v>20</v>
      </c>
      <c r="C145" s="9" t="s">
        <v>188</v>
      </c>
      <c r="D145" s="8" t="s">
        <v>85</v>
      </c>
      <c r="E145" s="8" t="s">
        <v>189</v>
      </c>
      <c r="F145" s="8" t="s">
        <v>44</v>
      </c>
      <c r="G145" s="8" t="s">
        <v>692</v>
      </c>
      <c r="H145" s="11">
        <v>45574.5944328704</v>
      </c>
      <c r="I145" s="8" t="s">
        <v>693</v>
      </c>
      <c r="J145" s="11">
        <v>45574.6333449074</v>
      </c>
      <c r="K145" s="8" t="s">
        <v>190</v>
      </c>
    </row>
    <row r="146" customHeight="true" spans="1:11">
      <c r="A146" s="7">
        <f>SUBTOTAL(103,$B$4:B146)*1</f>
        <v>143</v>
      </c>
      <c r="B146" s="8" t="s">
        <v>20</v>
      </c>
      <c r="C146" s="9" t="s">
        <v>188</v>
      </c>
      <c r="D146" s="8" t="s">
        <v>85</v>
      </c>
      <c r="E146" s="8" t="s">
        <v>189</v>
      </c>
      <c r="F146" s="8" t="s">
        <v>44</v>
      </c>
      <c r="G146" s="8" t="s">
        <v>696</v>
      </c>
      <c r="H146" s="11">
        <v>45588.6061805556</v>
      </c>
      <c r="I146" s="8" t="s">
        <v>693</v>
      </c>
      <c r="J146" s="11">
        <v>45588.6347916667</v>
      </c>
      <c r="K146" s="8" t="s">
        <v>190</v>
      </c>
    </row>
    <row r="147" customHeight="true" spans="1:11">
      <c r="A147" s="7">
        <f>SUBTOTAL(103,$B$4:B147)*1</f>
        <v>144</v>
      </c>
      <c r="B147" s="8" t="s">
        <v>20</v>
      </c>
      <c r="C147" s="8" t="s">
        <v>188</v>
      </c>
      <c r="D147" s="8" t="s">
        <v>85</v>
      </c>
      <c r="E147" s="8" t="s">
        <v>189</v>
      </c>
      <c r="F147" s="8" t="s">
        <v>44</v>
      </c>
      <c r="G147" s="8" t="s">
        <v>692</v>
      </c>
      <c r="H147" s="11">
        <v>45596.5932291667</v>
      </c>
      <c r="I147" s="8" t="s">
        <v>693</v>
      </c>
      <c r="J147" s="11">
        <v>45596.6312962963</v>
      </c>
      <c r="K147" s="8" t="s">
        <v>190</v>
      </c>
    </row>
    <row r="148" customHeight="true" spans="1:11">
      <c r="A148" s="7">
        <f>SUBTOTAL(103,$B$4:B148)*1</f>
        <v>145</v>
      </c>
      <c r="B148" s="8" t="s">
        <v>20</v>
      </c>
      <c r="C148" s="9" t="s">
        <v>188</v>
      </c>
      <c r="D148" s="8" t="s">
        <v>85</v>
      </c>
      <c r="E148" s="8" t="s">
        <v>189</v>
      </c>
      <c r="F148" s="8" t="s">
        <v>44</v>
      </c>
      <c r="G148" s="8" t="s">
        <v>696</v>
      </c>
      <c r="H148" s="11">
        <v>45590.6055208333</v>
      </c>
      <c r="I148" s="8" t="s">
        <v>693</v>
      </c>
      <c r="J148" s="11">
        <v>45590.6334837963</v>
      </c>
      <c r="K148" s="8" t="s">
        <v>190</v>
      </c>
    </row>
    <row r="149" customHeight="true" spans="1:11">
      <c r="A149" s="7">
        <f>SUBTOTAL(103,$B$4:B149)*1</f>
        <v>146</v>
      </c>
      <c r="B149" s="8" t="s">
        <v>20</v>
      </c>
      <c r="C149" s="9" t="s">
        <v>188</v>
      </c>
      <c r="D149" s="8" t="s">
        <v>85</v>
      </c>
      <c r="E149" s="8" t="s">
        <v>189</v>
      </c>
      <c r="F149" s="8" t="s">
        <v>44</v>
      </c>
      <c r="G149" s="8" t="s">
        <v>692</v>
      </c>
      <c r="H149" s="11">
        <v>45594.5945138889</v>
      </c>
      <c r="I149" s="8" t="s">
        <v>693</v>
      </c>
      <c r="J149" s="11">
        <v>45594.6332407407</v>
      </c>
      <c r="K149" s="8" t="s">
        <v>190</v>
      </c>
    </row>
    <row r="150" customHeight="true" spans="1:11">
      <c r="A150" s="7">
        <f>SUBTOTAL(103,$B$4:B150)*1</f>
        <v>147</v>
      </c>
      <c r="B150" s="8" t="s">
        <v>20</v>
      </c>
      <c r="C150" s="9" t="s">
        <v>188</v>
      </c>
      <c r="D150" s="8" t="s">
        <v>85</v>
      </c>
      <c r="E150" s="8" t="s">
        <v>189</v>
      </c>
      <c r="F150" s="8" t="s">
        <v>44</v>
      </c>
      <c r="G150" s="8" t="s">
        <v>687</v>
      </c>
      <c r="H150" s="11">
        <v>45586.3647222222</v>
      </c>
      <c r="I150" s="8" t="s">
        <v>689</v>
      </c>
      <c r="J150" s="11">
        <v>45586.369837963</v>
      </c>
      <c r="K150" s="8" t="s">
        <v>190</v>
      </c>
    </row>
    <row r="151" customHeight="true" spans="1:11">
      <c r="A151" s="7">
        <f>SUBTOTAL(103,$B$4:B151)*1</f>
        <v>148</v>
      </c>
      <c r="B151" s="8" t="s">
        <v>20</v>
      </c>
      <c r="C151" s="9" t="s">
        <v>188</v>
      </c>
      <c r="D151" s="8" t="s">
        <v>85</v>
      </c>
      <c r="E151" s="8" t="s">
        <v>189</v>
      </c>
      <c r="F151" s="8" t="s">
        <v>44</v>
      </c>
      <c r="G151" s="8" t="s">
        <v>694</v>
      </c>
      <c r="H151" s="11">
        <v>45588.4250925926</v>
      </c>
      <c r="I151" s="8" t="s">
        <v>700</v>
      </c>
      <c r="J151" s="11">
        <v>45588.4483449074</v>
      </c>
      <c r="K151" s="8" t="s">
        <v>190</v>
      </c>
    </row>
    <row r="152" customHeight="true" spans="1:11">
      <c r="A152" s="7">
        <f>SUBTOTAL(103,$B$4:B152)*1</f>
        <v>149</v>
      </c>
      <c r="B152" s="8" t="s">
        <v>20</v>
      </c>
      <c r="C152" s="9" t="s">
        <v>188</v>
      </c>
      <c r="D152" s="8" t="s">
        <v>85</v>
      </c>
      <c r="E152" s="8" t="s">
        <v>189</v>
      </c>
      <c r="F152" s="8" t="s">
        <v>44</v>
      </c>
      <c r="G152" s="8" t="s">
        <v>698</v>
      </c>
      <c r="H152" s="11">
        <v>45590.4493865741</v>
      </c>
      <c r="I152" s="8" t="s">
        <v>697</v>
      </c>
      <c r="J152" s="11">
        <v>45590.4671296296</v>
      </c>
      <c r="K152" s="8" t="s">
        <v>190</v>
      </c>
    </row>
    <row r="153" customHeight="true" spans="1:11">
      <c r="A153" s="7">
        <f>SUBTOTAL(103,$B$4:B153)*1</f>
        <v>150</v>
      </c>
      <c r="B153" s="8" t="s">
        <v>20</v>
      </c>
      <c r="C153" s="9" t="s">
        <v>188</v>
      </c>
      <c r="D153" s="8" t="s">
        <v>85</v>
      </c>
      <c r="E153" s="8" t="s">
        <v>189</v>
      </c>
      <c r="F153" s="8" t="s">
        <v>44</v>
      </c>
      <c r="G153" s="8" t="s">
        <v>694</v>
      </c>
      <c r="H153" s="11">
        <v>45590.4269444444</v>
      </c>
      <c r="I153" s="8" t="s">
        <v>700</v>
      </c>
      <c r="J153" s="11">
        <v>45590.4488425926</v>
      </c>
      <c r="K153" s="8" t="s">
        <v>190</v>
      </c>
    </row>
    <row r="154" customHeight="true" spans="1:11">
      <c r="A154" s="7">
        <f>SUBTOTAL(103,$B$4:B154)*1</f>
        <v>151</v>
      </c>
      <c r="B154" s="8" t="s">
        <v>20</v>
      </c>
      <c r="C154" s="9" t="s">
        <v>188</v>
      </c>
      <c r="D154" s="8" t="s">
        <v>85</v>
      </c>
      <c r="E154" s="8" t="s">
        <v>189</v>
      </c>
      <c r="F154" s="8" t="s">
        <v>44</v>
      </c>
      <c r="G154" s="8" t="s">
        <v>694</v>
      </c>
      <c r="H154" s="11">
        <v>45583.4344791667</v>
      </c>
      <c r="I154" s="8" t="s">
        <v>699</v>
      </c>
      <c r="J154" s="11">
        <v>45583.4490393518</v>
      </c>
      <c r="K154" s="8" t="s">
        <v>190</v>
      </c>
    </row>
    <row r="155" customHeight="true" spans="1:11">
      <c r="A155" s="7">
        <f>SUBTOTAL(103,$B$4:B155)*1</f>
        <v>152</v>
      </c>
      <c r="B155" s="8" t="s">
        <v>20</v>
      </c>
      <c r="C155" s="9" t="s">
        <v>188</v>
      </c>
      <c r="D155" s="8" t="s">
        <v>85</v>
      </c>
      <c r="E155" s="8" t="s">
        <v>189</v>
      </c>
      <c r="F155" s="8" t="s">
        <v>44</v>
      </c>
      <c r="G155" s="8" t="s">
        <v>687</v>
      </c>
      <c r="H155" s="11">
        <v>45592.3638773148</v>
      </c>
      <c r="I155" s="8" t="s">
        <v>689</v>
      </c>
      <c r="J155" s="11">
        <v>45592.3692013889</v>
      </c>
      <c r="K155" s="8" t="s">
        <v>190</v>
      </c>
    </row>
    <row r="156" customHeight="true" spans="1:11">
      <c r="A156" s="7">
        <f>SUBTOTAL(103,$B$4:B156)*1</f>
        <v>153</v>
      </c>
      <c r="B156" s="8" t="s">
        <v>20</v>
      </c>
      <c r="C156" s="8" t="s">
        <v>188</v>
      </c>
      <c r="D156" s="8" t="s">
        <v>85</v>
      </c>
      <c r="E156" s="8" t="s">
        <v>189</v>
      </c>
      <c r="F156" s="8" t="s">
        <v>44</v>
      </c>
      <c r="G156" s="8" t="s">
        <v>687</v>
      </c>
      <c r="H156" s="11">
        <v>45588.3637384259</v>
      </c>
      <c r="I156" s="8" t="s">
        <v>689</v>
      </c>
      <c r="J156" s="11">
        <v>45588.3690393519</v>
      </c>
      <c r="K156" s="8" t="s">
        <v>190</v>
      </c>
    </row>
    <row r="157" customHeight="true" spans="1:11">
      <c r="A157" s="7">
        <f>SUBTOTAL(103,$B$4:B157)*1</f>
        <v>154</v>
      </c>
      <c r="B157" s="8" t="s">
        <v>20</v>
      </c>
      <c r="C157" s="9" t="s">
        <v>188</v>
      </c>
      <c r="D157" s="8" t="s">
        <v>85</v>
      </c>
      <c r="E157" s="8" t="s">
        <v>189</v>
      </c>
      <c r="F157" s="8" t="s">
        <v>44</v>
      </c>
      <c r="G157" s="8" t="s">
        <v>692</v>
      </c>
      <c r="H157" s="11">
        <v>45584.5922569444</v>
      </c>
      <c r="I157" s="8" t="s">
        <v>693</v>
      </c>
      <c r="J157" s="11">
        <v>45584.6353587963</v>
      </c>
      <c r="K157" s="8" t="s">
        <v>190</v>
      </c>
    </row>
    <row r="158" customHeight="true" spans="1:11">
      <c r="A158" s="7">
        <f>SUBTOTAL(103,$B$4:B158)*1</f>
        <v>155</v>
      </c>
      <c r="B158" s="8" t="s">
        <v>20</v>
      </c>
      <c r="C158" s="9" t="s">
        <v>188</v>
      </c>
      <c r="D158" s="8" t="s">
        <v>85</v>
      </c>
      <c r="E158" s="8" t="s">
        <v>189</v>
      </c>
      <c r="F158" s="8" t="s">
        <v>44</v>
      </c>
      <c r="G158" s="8" t="s">
        <v>694</v>
      </c>
      <c r="H158" s="11">
        <v>45594.4248842593</v>
      </c>
      <c r="I158" s="8" t="s">
        <v>697</v>
      </c>
      <c r="J158" s="11">
        <v>45594.4649074074</v>
      </c>
      <c r="K158" s="8" t="s">
        <v>190</v>
      </c>
    </row>
    <row r="159" customHeight="true" spans="1:11">
      <c r="A159" s="7">
        <f>SUBTOTAL(103,$B$4:B159)*1</f>
        <v>156</v>
      </c>
      <c r="B159" s="8" t="s">
        <v>20</v>
      </c>
      <c r="C159" s="8" t="s">
        <v>188</v>
      </c>
      <c r="D159" s="8" t="s">
        <v>85</v>
      </c>
      <c r="E159" s="8" t="s">
        <v>189</v>
      </c>
      <c r="F159" s="8" t="s">
        <v>44</v>
      </c>
      <c r="G159" s="8" t="s">
        <v>687</v>
      </c>
      <c r="H159" s="11">
        <v>45574.3631365741</v>
      </c>
      <c r="I159" s="8" t="s">
        <v>689</v>
      </c>
      <c r="J159" s="11">
        <v>45574.3682407407</v>
      </c>
      <c r="K159" s="8" t="s">
        <v>190</v>
      </c>
    </row>
    <row r="160" customHeight="true" spans="1:11">
      <c r="A160" s="7">
        <f>SUBTOTAL(103,$B$4:B160)*1</f>
        <v>157</v>
      </c>
      <c r="B160" s="8" t="s">
        <v>20</v>
      </c>
      <c r="C160" s="9" t="s">
        <v>188</v>
      </c>
      <c r="D160" s="8" t="s">
        <v>85</v>
      </c>
      <c r="E160" s="8" t="s">
        <v>189</v>
      </c>
      <c r="F160" s="8" t="s">
        <v>44</v>
      </c>
      <c r="G160" s="8" t="s">
        <v>692</v>
      </c>
      <c r="H160" s="11">
        <v>45579.5925578704</v>
      </c>
      <c r="I160" s="8" t="s">
        <v>700</v>
      </c>
      <c r="J160" s="11">
        <v>45579.6107986111</v>
      </c>
      <c r="K160" s="8" t="s">
        <v>190</v>
      </c>
    </row>
    <row r="161" customHeight="true" spans="1:11">
      <c r="A161" s="7">
        <f>SUBTOTAL(103,$B$4:B161)*1</f>
        <v>158</v>
      </c>
      <c r="B161" s="8" t="s">
        <v>20</v>
      </c>
      <c r="C161" s="8" t="s">
        <v>188</v>
      </c>
      <c r="D161" s="8" t="s">
        <v>85</v>
      </c>
      <c r="E161" s="8" t="s">
        <v>189</v>
      </c>
      <c r="F161" s="8" t="s">
        <v>44</v>
      </c>
      <c r="G161" s="8" t="s">
        <v>698</v>
      </c>
      <c r="H161" s="11">
        <v>45579.6113888889</v>
      </c>
      <c r="I161" s="8" t="s">
        <v>693</v>
      </c>
      <c r="J161" s="11">
        <v>45579.6345601852</v>
      </c>
      <c r="K161" s="8" t="s">
        <v>190</v>
      </c>
    </row>
    <row r="162" customHeight="true" spans="1:11">
      <c r="A162" s="7">
        <f>SUBTOTAL(103,$B$4:B162)*1</f>
        <v>159</v>
      </c>
      <c r="B162" s="8" t="s">
        <v>20</v>
      </c>
      <c r="C162" s="8" t="s">
        <v>188</v>
      </c>
      <c r="D162" s="8" t="s">
        <v>85</v>
      </c>
      <c r="E162" s="8" t="s">
        <v>189</v>
      </c>
      <c r="F162" s="8" t="s">
        <v>44</v>
      </c>
      <c r="G162" s="8" t="s">
        <v>687</v>
      </c>
      <c r="H162" s="11">
        <v>45594.3638078704</v>
      </c>
      <c r="I162" s="8" t="s">
        <v>689</v>
      </c>
      <c r="J162" s="11">
        <v>45594.3688888889</v>
      </c>
      <c r="K162" s="8" t="s">
        <v>190</v>
      </c>
    </row>
    <row r="163" customHeight="true" spans="1:11">
      <c r="A163" s="7">
        <f>SUBTOTAL(103,$B$4:B163)*1</f>
        <v>160</v>
      </c>
      <c r="B163" s="8" t="s">
        <v>20</v>
      </c>
      <c r="C163" s="9" t="s">
        <v>188</v>
      </c>
      <c r="D163" s="8" t="s">
        <v>85</v>
      </c>
      <c r="E163" s="8" t="s">
        <v>189</v>
      </c>
      <c r="F163" s="8" t="s">
        <v>44</v>
      </c>
      <c r="G163" s="8" t="s">
        <v>701</v>
      </c>
      <c r="H163" s="11">
        <v>45586.6207407407</v>
      </c>
      <c r="I163" s="8" t="s">
        <v>693</v>
      </c>
      <c r="J163" s="11">
        <v>45586.6335763889</v>
      </c>
      <c r="K163" s="8" t="s">
        <v>190</v>
      </c>
    </row>
    <row r="164" customHeight="true" spans="1:11">
      <c r="A164" s="7">
        <f>SUBTOTAL(103,$B$4:B164)*1</f>
        <v>161</v>
      </c>
      <c r="B164" s="8" t="s">
        <v>20</v>
      </c>
      <c r="C164" s="9" t="s">
        <v>188</v>
      </c>
      <c r="D164" s="8" t="s">
        <v>85</v>
      </c>
      <c r="E164" s="8" t="s">
        <v>189</v>
      </c>
      <c r="F164" s="8" t="s">
        <v>44</v>
      </c>
      <c r="G164" s="8" t="s">
        <v>701</v>
      </c>
      <c r="H164" s="11">
        <v>45574.4390972222</v>
      </c>
      <c r="I164" s="8" t="s">
        <v>697</v>
      </c>
      <c r="J164" s="11">
        <v>45574.4657407407</v>
      </c>
      <c r="K164" s="8" t="s">
        <v>190</v>
      </c>
    </row>
    <row r="165" customHeight="true" spans="1:11">
      <c r="A165" s="7">
        <f>SUBTOTAL(103,$B$4:B165)*1</f>
        <v>162</v>
      </c>
      <c r="B165" s="8" t="s">
        <v>20</v>
      </c>
      <c r="C165" s="8" t="s">
        <v>188</v>
      </c>
      <c r="D165" s="8" t="s">
        <v>85</v>
      </c>
      <c r="E165" s="8" t="s">
        <v>189</v>
      </c>
      <c r="F165" s="8" t="s">
        <v>44</v>
      </c>
      <c r="G165" s="8" t="s">
        <v>694</v>
      </c>
      <c r="H165" s="11">
        <v>45573.4276041667</v>
      </c>
      <c r="I165" s="8" t="s">
        <v>697</v>
      </c>
      <c r="J165" s="11">
        <v>45573.4658680556</v>
      </c>
      <c r="K165" s="8" t="s">
        <v>190</v>
      </c>
    </row>
    <row r="166" customHeight="true" spans="1:11">
      <c r="A166" s="7">
        <f>SUBTOTAL(103,$B$4:B166)*1</f>
        <v>163</v>
      </c>
      <c r="B166" s="8" t="s">
        <v>20</v>
      </c>
      <c r="C166" s="9" t="s">
        <v>188</v>
      </c>
      <c r="D166" s="8" t="s">
        <v>85</v>
      </c>
      <c r="E166" s="8" t="s">
        <v>189</v>
      </c>
      <c r="F166" s="8" t="s">
        <v>44</v>
      </c>
      <c r="G166" s="8" t="s">
        <v>694</v>
      </c>
      <c r="H166" s="11">
        <v>45586.4268055556</v>
      </c>
      <c r="I166" s="8" t="s">
        <v>699</v>
      </c>
      <c r="J166" s="11">
        <v>45586.4397106481</v>
      </c>
      <c r="K166" s="8" t="s">
        <v>190</v>
      </c>
    </row>
    <row r="167" customHeight="true" spans="1:11">
      <c r="A167" s="7">
        <f>SUBTOTAL(103,$B$4:B167)*1</f>
        <v>164</v>
      </c>
      <c r="B167" s="8" t="s">
        <v>20</v>
      </c>
      <c r="C167" s="9" t="s">
        <v>188</v>
      </c>
      <c r="D167" s="8" t="s">
        <v>85</v>
      </c>
      <c r="E167" s="8" t="s">
        <v>189</v>
      </c>
      <c r="F167" s="8" t="s">
        <v>44</v>
      </c>
      <c r="G167" s="8" t="s">
        <v>701</v>
      </c>
      <c r="H167" s="11">
        <v>45586.4403703704</v>
      </c>
      <c r="I167" s="8" t="s">
        <v>700</v>
      </c>
      <c r="J167" s="11">
        <v>45586.4500462963</v>
      </c>
      <c r="K167" s="8" t="s">
        <v>190</v>
      </c>
    </row>
    <row r="168" customHeight="true" spans="1:11">
      <c r="A168" s="7">
        <f>SUBTOTAL(103,$B$4:B168)*1</f>
        <v>165</v>
      </c>
      <c r="B168" s="8" t="s">
        <v>20</v>
      </c>
      <c r="C168" s="8" t="s">
        <v>188</v>
      </c>
      <c r="D168" s="8" t="s">
        <v>85</v>
      </c>
      <c r="E168" s="8" t="s">
        <v>189</v>
      </c>
      <c r="F168" s="8" t="s">
        <v>44</v>
      </c>
      <c r="G168" s="8" t="s">
        <v>698</v>
      </c>
      <c r="H168" s="11">
        <v>45586.4506134259</v>
      </c>
      <c r="I168" s="8" t="s">
        <v>697</v>
      </c>
      <c r="J168" s="11">
        <v>45586.4685532407</v>
      </c>
      <c r="K168" s="8" t="s">
        <v>190</v>
      </c>
    </row>
    <row r="169" customHeight="true" spans="1:11">
      <c r="A169" s="7">
        <f>SUBTOTAL(103,$B$4:B169)*1</f>
        <v>166</v>
      </c>
      <c r="B169" s="8" t="s">
        <v>20</v>
      </c>
      <c r="C169" s="9" t="s">
        <v>188</v>
      </c>
      <c r="D169" s="8" t="s">
        <v>85</v>
      </c>
      <c r="E169" s="8" t="s">
        <v>189</v>
      </c>
      <c r="F169" s="8" t="s">
        <v>44</v>
      </c>
      <c r="G169" s="8" t="s">
        <v>687</v>
      </c>
      <c r="H169" s="11">
        <v>45581.3638657407</v>
      </c>
      <c r="I169" s="8" t="s">
        <v>689</v>
      </c>
      <c r="J169" s="11">
        <v>45581.3689930556</v>
      </c>
      <c r="K169" s="8" t="s">
        <v>190</v>
      </c>
    </row>
    <row r="170" customHeight="true" spans="1:11">
      <c r="A170" s="7">
        <f>SUBTOTAL(103,$B$4:B170)*1</f>
        <v>167</v>
      </c>
      <c r="B170" s="8" t="s">
        <v>20</v>
      </c>
      <c r="C170" s="9" t="s">
        <v>188</v>
      </c>
      <c r="D170" s="8" t="s">
        <v>85</v>
      </c>
      <c r="E170" s="8" t="s">
        <v>189</v>
      </c>
      <c r="F170" s="8" t="s">
        <v>44</v>
      </c>
      <c r="G170" s="8" t="s">
        <v>692</v>
      </c>
      <c r="H170" s="11">
        <v>45578.5921412037</v>
      </c>
      <c r="I170" s="8" t="s">
        <v>693</v>
      </c>
      <c r="J170" s="11">
        <v>45578.6326967593</v>
      </c>
      <c r="K170" s="8" t="s">
        <v>190</v>
      </c>
    </row>
    <row r="171" customHeight="true" spans="1:11">
      <c r="A171" s="7">
        <f>SUBTOTAL(103,$B$4:B171)*1</f>
        <v>168</v>
      </c>
      <c r="B171" s="8" t="s">
        <v>20</v>
      </c>
      <c r="C171" s="9" t="s">
        <v>188</v>
      </c>
      <c r="D171" s="8" t="s">
        <v>85</v>
      </c>
      <c r="E171" s="8" t="s">
        <v>189</v>
      </c>
      <c r="F171" s="8" t="s">
        <v>44</v>
      </c>
      <c r="G171" s="8" t="s">
        <v>692</v>
      </c>
      <c r="H171" s="11">
        <v>45575.5938310185</v>
      </c>
      <c r="I171" s="8" t="s">
        <v>699</v>
      </c>
      <c r="J171" s="11">
        <v>45575.6203356481</v>
      </c>
      <c r="K171" s="8" t="s">
        <v>190</v>
      </c>
    </row>
    <row r="172" customHeight="true" spans="1:11">
      <c r="A172" s="7">
        <f>SUBTOTAL(103,$B$4:B172)*1</f>
        <v>169</v>
      </c>
      <c r="B172" s="8" t="s">
        <v>20</v>
      </c>
      <c r="C172" s="9" t="s">
        <v>188</v>
      </c>
      <c r="D172" s="8" t="s">
        <v>85</v>
      </c>
      <c r="E172" s="8" t="s">
        <v>189</v>
      </c>
      <c r="F172" s="8" t="s">
        <v>44</v>
      </c>
      <c r="G172" s="8" t="s">
        <v>692</v>
      </c>
      <c r="H172" s="11">
        <v>45589.5999074074</v>
      </c>
      <c r="I172" s="8" t="s">
        <v>699</v>
      </c>
      <c r="J172" s="11">
        <v>45589.6272337963</v>
      </c>
      <c r="K172" s="8" t="s">
        <v>190</v>
      </c>
    </row>
    <row r="173" customHeight="true" spans="1:11">
      <c r="A173" s="7">
        <f>SUBTOTAL(103,$B$4:B173)*1</f>
        <v>170</v>
      </c>
      <c r="B173" s="8" t="s">
        <v>20</v>
      </c>
      <c r="C173" s="9" t="s">
        <v>188</v>
      </c>
      <c r="D173" s="8" t="s">
        <v>85</v>
      </c>
      <c r="E173" s="8" t="s">
        <v>189</v>
      </c>
      <c r="F173" s="8" t="s">
        <v>44</v>
      </c>
      <c r="G173" s="8" t="s">
        <v>692</v>
      </c>
      <c r="H173" s="11">
        <v>45576.5926273148</v>
      </c>
      <c r="I173" s="8" t="s">
        <v>693</v>
      </c>
      <c r="J173" s="11">
        <v>45576.6338194444</v>
      </c>
      <c r="K173" s="8" t="s">
        <v>190</v>
      </c>
    </row>
    <row r="174" customHeight="true" spans="1:11">
      <c r="A174" s="7">
        <f>SUBTOTAL(103,$B$4:B174)*1</f>
        <v>171</v>
      </c>
      <c r="B174" s="8" t="s">
        <v>20</v>
      </c>
      <c r="C174" s="9" t="s">
        <v>188</v>
      </c>
      <c r="D174" s="8" t="s">
        <v>85</v>
      </c>
      <c r="E174" s="8" t="s">
        <v>189</v>
      </c>
      <c r="F174" s="8" t="s">
        <v>44</v>
      </c>
      <c r="G174" s="8" t="s">
        <v>692</v>
      </c>
      <c r="H174" s="11">
        <v>45588.5924768519</v>
      </c>
      <c r="I174" s="8" t="s">
        <v>695</v>
      </c>
      <c r="J174" s="11">
        <v>45588.6055555556</v>
      </c>
      <c r="K174" s="8" t="s">
        <v>190</v>
      </c>
    </row>
    <row r="175" customHeight="true" spans="1:11">
      <c r="A175" s="7">
        <f>SUBTOTAL(103,$B$4:B175)*1</f>
        <v>172</v>
      </c>
      <c r="B175" s="8" t="s">
        <v>20</v>
      </c>
      <c r="C175" s="9" t="s">
        <v>188</v>
      </c>
      <c r="D175" s="8" t="s">
        <v>85</v>
      </c>
      <c r="E175" s="8" t="s">
        <v>189</v>
      </c>
      <c r="F175" s="8" t="s">
        <v>44</v>
      </c>
      <c r="G175" s="8" t="s">
        <v>687</v>
      </c>
      <c r="H175" s="11">
        <v>45595.3643634259</v>
      </c>
      <c r="I175" s="8" t="s">
        <v>689</v>
      </c>
      <c r="J175" s="11">
        <v>45595.3696296296</v>
      </c>
      <c r="K175" s="8" t="s">
        <v>190</v>
      </c>
    </row>
    <row r="176" customHeight="true" spans="1:11">
      <c r="A176" s="7">
        <f>SUBTOTAL(103,$B$4:B176)*1</f>
        <v>173</v>
      </c>
      <c r="B176" s="8" t="s">
        <v>20</v>
      </c>
      <c r="C176" s="9" t="s">
        <v>188</v>
      </c>
      <c r="D176" s="8" t="s">
        <v>85</v>
      </c>
      <c r="E176" s="8" t="s">
        <v>189</v>
      </c>
      <c r="F176" s="8" t="s">
        <v>44</v>
      </c>
      <c r="G176" s="8" t="s">
        <v>694</v>
      </c>
      <c r="H176" s="11">
        <v>45581.4250578704</v>
      </c>
      <c r="I176" s="8" t="s">
        <v>697</v>
      </c>
      <c r="J176" s="11">
        <v>45581.4648611111</v>
      </c>
      <c r="K176" s="8" t="s">
        <v>190</v>
      </c>
    </row>
    <row r="177" customHeight="true" spans="1:11">
      <c r="A177" s="7">
        <f>SUBTOTAL(103,$B$4:B177)*1</f>
        <v>174</v>
      </c>
      <c r="B177" s="8" t="s">
        <v>20</v>
      </c>
      <c r="C177" s="9" t="s">
        <v>188</v>
      </c>
      <c r="D177" s="8" t="s">
        <v>85</v>
      </c>
      <c r="E177" s="8" t="s">
        <v>189</v>
      </c>
      <c r="F177" s="8" t="s">
        <v>44</v>
      </c>
      <c r="G177" s="8" t="s">
        <v>694</v>
      </c>
      <c r="H177" s="11">
        <v>45589.425</v>
      </c>
      <c r="I177" s="8" t="s">
        <v>697</v>
      </c>
      <c r="J177" s="11">
        <v>45589.4646064815</v>
      </c>
      <c r="K177" s="8" t="s">
        <v>190</v>
      </c>
    </row>
    <row r="178" customHeight="true" spans="1:11">
      <c r="A178" s="7">
        <f>SUBTOTAL(103,$B$4:B178)*1</f>
        <v>175</v>
      </c>
      <c r="B178" s="8" t="s">
        <v>20</v>
      </c>
      <c r="C178" s="9" t="s">
        <v>188</v>
      </c>
      <c r="D178" s="8" t="s">
        <v>85</v>
      </c>
      <c r="E178" s="8" t="s">
        <v>189</v>
      </c>
      <c r="F178" s="8" t="s">
        <v>44</v>
      </c>
      <c r="G178" s="8" t="s">
        <v>692</v>
      </c>
      <c r="H178" s="11">
        <v>45580.5908680556</v>
      </c>
      <c r="I178" s="8" t="s">
        <v>693</v>
      </c>
      <c r="J178" s="11">
        <v>45580.6294791667</v>
      </c>
      <c r="K178" s="8" t="s">
        <v>190</v>
      </c>
    </row>
    <row r="179" customHeight="true" spans="1:11">
      <c r="A179" s="7">
        <f>SUBTOTAL(103,$B$4:B179)*1</f>
        <v>176</v>
      </c>
      <c r="B179" s="8" t="s">
        <v>20</v>
      </c>
      <c r="C179" s="9" t="s">
        <v>188</v>
      </c>
      <c r="D179" s="8" t="s">
        <v>85</v>
      </c>
      <c r="E179" s="8" t="s">
        <v>189</v>
      </c>
      <c r="F179" s="8" t="s">
        <v>44</v>
      </c>
      <c r="G179" s="8" t="s">
        <v>696</v>
      </c>
      <c r="H179" s="11">
        <v>45596.5157407407</v>
      </c>
      <c r="I179" s="8" t="s">
        <v>697</v>
      </c>
      <c r="J179" s="11">
        <v>45596.5276273148</v>
      </c>
      <c r="K179" s="8" t="s">
        <v>190</v>
      </c>
    </row>
    <row r="180" customHeight="true" spans="1:11">
      <c r="A180" s="7">
        <f>SUBTOTAL(103,$B$4:B180)*1</f>
        <v>177</v>
      </c>
      <c r="B180" s="8" t="s">
        <v>20</v>
      </c>
      <c r="C180" s="9" t="s">
        <v>188</v>
      </c>
      <c r="D180" s="8" t="s">
        <v>85</v>
      </c>
      <c r="E180" s="8" t="s">
        <v>189</v>
      </c>
      <c r="F180" s="8" t="s">
        <v>44</v>
      </c>
      <c r="G180" s="8" t="s">
        <v>687</v>
      </c>
      <c r="H180" s="11">
        <v>45580.3635416667</v>
      </c>
      <c r="I180" s="8" t="s">
        <v>689</v>
      </c>
      <c r="J180" s="11">
        <v>45580.3688078704</v>
      </c>
      <c r="K180" s="8" t="s">
        <v>190</v>
      </c>
    </row>
    <row r="181" customHeight="true" spans="1:11">
      <c r="A181" s="7">
        <f>SUBTOTAL(103,$B$4:B181)*1</f>
        <v>178</v>
      </c>
      <c r="B181" s="8" t="s">
        <v>20</v>
      </c>
      <c r="C181" s="9" t="s">
        <v>188</v>
      </c>
      <c r="D181" s="8" t="s">
        <v>85</v>
      </c>
      <c r="E181" s="8" t="s">
        <v>189</v>
      </c>
      <c r="F181" s="8" t="s">
        <v>44</v>
      </c>
      <c r="G181" s="8" t="s">
        <v>694</v>
      </c>
      <c r="H181" s="11">
        <v>45595.425150463</v>
      </c>
      <c r="I181" s="8" t="s">
        <v>697</v>
      </c>
      <c r="J181" s="11">
        <v>45595.4657291667</v>
      </c>
      <c r="K181" s="8" t="s">
        <v>190</v>
      </c>
    </row>
    <row r="182" customHeight="true" spans="1:11">
      <c r="A182" s="7">
        <f>SUBTOTAL(103,$B$4:B182)*1</f>
        <v>179</v>
      </c>
      <c r="B182" s="8" t="s">
        <v>20</v>
      </c>
      <c r="C182" s="9" t="s">
        <v>188</v>
      </c>
      <c r="D182" s="8" t="s">
        <v>85</v>
      </c>
      <c r="E182" s="8" t="s">
        <v>189</v>
      </c>
      <c r="F182" s="8" t="s">
        <v>44</v>
      </c>
      <c r="G182" s="8" t="s">
        <v>694</v>
      </c>
      <c r="H182" s="11">
        <v>45575.4293171296</v>
      </c>
      <c r="I182" s="8" t="s">
        <v>697</v>
      </c>
      <c r="J182" s="11">
        <v>45575.4691550926</v>
      </c>
      <c r="K182" s="8" t="s">
        <v>190</v>
      </c>
    </row>
    <row r="183" customHeight="true" spans="1:11">
      <c r="A183" s="7">
        <f>SUBTOTAL(103,$B$4:B183)*1</f>
        <v>180</v>
      </c>
      <c r="B183" s="8" t="s">
        <v>20</v>
      </c>
      <c r="C183" s="9" t="s">
        <v>188</v>
      </c>
      <c r="D183" s="8" t="s">
        <v>85</v>
      </c>
      <c r="E183" s="8" t="s">
        <v>189</v>
      </c>
      <c r="F183" s="8" t="s">
        <v>44</v>
      </c>
      <c r="G183" s="8" t="s">
        <v>687</v>
      </c>
      <c r="H183" s="11">
        <v>45590.3658101852</v>
      </c>
      <c r="I183" s="8" t="s">
        <v>689</v>
      </c>
      <c r="J183" s="11">
        <v>45590.3711111111</v>
      </c>
      <c r="K183" s="8" t="s">
        <v>190</v>
      </c>
    </row>
    <row r="184" customHeight="true" spans="1:11">
      <c r="A184" s="7">
        <f>SUBTOTAL(103,$B$4:B184)*1</f>
        <v>181</v>
      </c>
      <c r="B184" s="8" t="s">
        <v>20</v>
      </c>
      <c r="C184" s="9" t="s">
        <v>188</v>
      </c>
      <c r="D184" s="8" t="s">
        <v>85</v>
      </c>
      <c r="E184" s="8" t="s">
        <v>189</v>
      </c>
      <c r="F184" s="8" t="s">
        <v>44</v>
      </c>
      <c r="G184" s="8" t="s">
        <v>698</v>
      </c>
      <c r="H184" s="11">
        <v>45588.4489930556</v>
      </c>
      <c r="I184" s="8" t="s">
        <v>697</v>
      </c>
      <c r="J184" s="11">
        <v>45588.4671527778</v>
      </c>
      <c r="K184" s="8" t="s">
        <v>190</v>
      </c>
    </row>
    <row r="185" customHeight="true" spans="1:11">
      <c r="A185" s="7">
        <f>SUBTOTAL(103,$B$4:B185)*1</f>
        <v>182</v>
      </c>
      <c r="B185" s="8" t="s">
        <v>20</v>
      </c>
      <c r="C185" s="9" t="s">
        <v>188</v>
      </c>
      <c r="D185" s="8" t="s">
        <v>85</v>
      </c>
      <c r="E185" s="8" t="s">
        <v>189</v>
      </c>
      <c r="F185" s="8" t="s">
        <v>44</v>
      </c>
      <c r="G185" s="8" t="s">
        <v>692</v>
      </c>
      <c r="H185" s="11">
        <v>45595.5921643519</v>
      </c>
      <c r="I185" s="8" t="s">
        <v>693</v>
      </c>
      <c r="J185" s="11">
        <v>45595.6309606481</v>
      </c>
      <c r="K185" s="8" t="s">
        <v>190</v>
      </c>
    </row>
    <row r="186" customHeight="true" spans="1:11">
      <c r="A186" s="7">
        <f>SUBTOTAL(103,$B$4:B186)*1</f>
        <v>183</v>
      </c>
      <c r="B186" s="8" t="s">
        <v>20</v>
      </c>
      <c r="C186" s="9" t="s">
        <v>188</v>
      </c>
      <c r="D186" s="8" t="s">
        <v>85</v>
      </c>
      <c r="E186" s="8" t="s">
        <v>189</v>
      </c>
      <c r="F186" s="8" t="s">
        <v>44</v>
      </c>
      <c r="G186" s="8" t="s">
        <v>692</v>
      </c>
      <c r="H186" s="11">
        <v>45590.5923263889</v>
      </c>
      <c r="I186" s="8" t="s">
        <v>695</v>
      </c>
      <c r="J186" s="11">
        <v>45590.6049421296</v>
      </c>
      <c r="K186" s="8" t="s">
        <v>190</v>
      </c>
    </row>
    <row r="187" customHeight="true" spans="1:11">
      <c r="A187" s="7">
        <f>SUBTOTAL(103,$B$4:B187)*1</f>
        <v>184</v>
      </c>
      <c r="B187" s="8" t="s">
        <v>20</v>
      </c>
      <c r="C187" s="9" t="s">
        <v>188</v>
      </c>
      <c r="D187" s="8" t="s">
        <v>85</v>
      </c>
      <c r="E187" s="8" t="s">
        <v>189</v>
      </c>
      <c r="F187" s="8" t="s">
        <v>44</v>
      </c>
      <c r="G187" s="8" t="s">
        <v>692</v>
      </c>
      <c r="H187" s="11">
        <v>45577.5936921296</v>
      </c>
      <c r="I187" s="8" t="s">
        <v>699</v>
      </c>
      <c r="J187" s="11">
        <v>45577.6213194444</v>
      </c>
      <c r="K187" s="8" t="s">
        <v>190</v>
      </c>
    </row>
    <row r="188" customHeight="true" spans="1:11">
      <c r="A188" s="7">
        <f>SUBTOTAL(103,$B$4:B188)*1</f>
        <v>185</v>
      </c>
      <c r="B188" s="8" t="s">
        <v>20</v>
      </c>
      <c r="C188" s="9" t="s">
        <v>188</v>
      </c>
      <c r="D188" s="8" t="s">
        <v>85</v>
      </c>
      <c r="E188" s="8" t="s">
        <v>189</v>
      </c>
      <c r="F188" s="8" t="s">
        <v>44</v>
      </c>
      <c r="G188" s="8" t="s">
        <v>701</v>
      </c>
      <c r="H188" s="11">
        <v>45577.6218402778</v>
      </c>
      <c r="I188" s="8" t="s">
        <v>693</v>
      </c>
      <c r="J188" s="11">
        <v>45577.6341319444</v>
      </c>
      <c r="K188" s="8" t="s">
        <v>190</v>
      </c>
    </row>
    <row r="189" customHeight="true" spans="1:11">
      <c r="A189" s="7">
        <f>SUBTOTAL(103,$B$4:B189)*1</f>
        <v>186</v>
      </c>
      <c r="B189" s="8" t="s">
        <v>20</v>
      </c>
      <c r="C189" s="9" t="s">
        <v>188</v>
      </c>
      <c r="D189" s="8" t="s">
        <v>85</v>
      </c>
      <c r="E189" s="8" t="s">
        <v>189</v>
      </c>
      <c r="F189" s="8" t="s">
        <v>44</v>
      </c>
      <c r="G189" s="8" t="s">
        <v>692</v>
      </c>
      <c r="H189" s="11">
        <v>45591.5906712963</v>
      </c>
      <c r="I189" s="8" t="s">
        <v>693</v>
      </c>
      <c r="J189" s="11">
        <v>45591.6295833333</v>
      </c>
      <c r="K189" s="8" t="s">
        <v>190</v>
      </c>
    </row>
    <row r="190" customHeight="true" spans="1:11">
      <c r="A190" s="7">
        <f>SUBTOTAL(103,$B$4:B190)*1</f>
        <v>187</v>
      </c>
      <c r="B190" s="8" t="s">
        <v>20</v>
      </c>
      <c r="C190" s="9" t="s">
        <v>188</v>
      </c>
      <c r="D190" s="8" t="s">
        <v>85</v>
      </c>
      <c r="E190" s="8" t="s">
        <v>189</v>
      </c>
      <c r="F190" s="8" t="s">
        <v>44</v>
      </c>
      <c r="G190" s="8" t="s">
        <v>694</v>
      </c>
      <c r="H190" s="11">
        <v>45576.4285069444</v>
      </c>
      <c r="I190" s="8" t="s">
        <v>697</v>
      </c>
      <c r="J190" s="11">
        <v>45576.4691550926</v>
      </c>
      <c r="K190" s="8" t="s">
        <v>190</v>
      </c>
    </row>
    <row r="191" customHeight="true" spans="1:11">
      <c r="A191" s="7">
        <f>SUBTOTAL(103,$B$4:B191)*1</f>
        <v>188</v>
      </c>
      <c r="B191" s="8" t="s">
        <v>20</v>
      </c>
      <c r="C191" s="9" t="s">
        <v>188</v>
      </c>
      <c r="D191" s="8" t="s">
        <v>85</v>
      </c>
      <c r="E191" s="8" t="s">
        <v>189</v>
      </c>
      <c r="F191" s="8" t="s">
        <v>44</v>
      </c>
      <c r="G191" s="8" t="s">
        <v>694</v>
      </c>
      <c r="H191" s="11">
        <v>45577.4299884259</v>
      </c>
      <c r="I191" s="8" t="s">
        <v>697</v>
      </c>
      <c r="J191" s="11">
        <v>45577.469537037</v>
      </c>
      <c r="K191" s="8" t="s">
        <v>190</v>
      </c>
    </row>
    <row r="192" customHeight="true" spans="1:11">
      <c r="A192" s="7">
        <f>SUBTOTAL(103,$B$4:B192)*1</f>
        <v>189</v>
      </c>
      <c r="B192" s="8" t="s">
        <v>20</v>
      </c>
      <c r="C192" s="9" t="s">
        <v>188</v>
      </c>
      <c r="D192" s="8" t="s">
        <v>85</v>
      </c>
      <c r="E192" s="8" t="s">
        <v>189</v>
      </c>
      <c r="F192" s="8" t="s">
        <v>44</v>
      </c>
      <c r="G192" s="8" t="s">
        <v>701</v>
      </c>
      <c r="H192" s="11">
        <v>45583.45</v>
      </c>
      <c r="I192" s="8" t="s">
        <v>697</v>
      </c>
      <c r="J192" s="11">
        <v>45583.4802083333</v>
      </c>
      <c r="K192" s="8" t="s">
        <v>190</v>
      </c>
    </row>
    <row r="193" customHeight="true" spans="1:11">
      <c r="A193" s="7">
        <f>SUBTOTAL(103,$B$4:B193)*1</f>
        <v>190</v>
      </c>
      <c r="B193" s="8" t="s">
        <v>20</v>
      </c>
      <c r="C193" s="9" t="s">
        <v>188</v>
      </c>
      <c r="D193" s="8" t="s">
        <v>85</v>
      </c>
      <c r="E193" s="8" t="s">
        <v>189</v>
      </c>
      <c r="F193" s="8" t="s">
        <v>44</v>
      </c>
      <c r="G193" s="8" t="s">
        <v>692</v>
      </c>
      <c r="H193" s="11">
        <v>45583.5937847222</v>
      </c>
      <c r="I193" s="8" t="s">
        <v>693</v>
      </c>
      <c r="J193" s="11">
        <v>45583.6357407407</v>
      </c>
      <c r="K193" s="8" t="s">
        <v>190</v>
      </c>
    </row>
    <row r="194" customHeight="true" spans="1:11">
      <c r="A194" s="7">
        <f>SUBTOTAL(103,$B$4:B194)*1</f>
        <v>191</v>
      </c>
      <c r="B194" s="8" t="s">
        <v>20</v>
      </c>
      <c r="C194" s="9" t="s">
        <v>188</v>
      </c>
      <c r="D194" s="8" t="s">
        <v>85</v>
      </c>
      <c r="E194" s="8" t="s">
        <v>189</v>
      </c>
      <c r="F194" s="8" t="s">
        <v>44</v>
      </c>
      <c r="G194" s="8" t="s">
        <v>703</v>
      </c>
      <c r="H194" s="11">
        <v>45573.6868981481</v>
      </c>
      <c r="I194" s="8" t="s">
        <v>702</v>
      </c>
      <c r="J194" s="11">
        <v>45573.6922916667</v>
      </c>
      <c r="K194" s="8" t="s">
        <v>190</v>
      </c>
    </row>
    <row r="195" customHeight="true" spans="1:11">
      <c r="A195" s="7">
        <f>SUBTOTAL(103,$B$4:B195)*1</f>
        <v>192</v>
      </c>
      <c r="B195" s="8" t="s">
        <v>20</v>
      </c>
      <c r="C195" s="9" t="s">
        <v>188</v>
      </c>
      <c r="D195" s="8" t="s">
        <v>85</v>
      </c>
      <c r="E195" s="8" t="s">
        <v>189</v>
      </c>
      <c r="F195" s="8" t="s">
        <v>44</v>
      </c>
      <c r="G195" s="8" t="s">
        <v>687</v>
      </c>
      <c r="H195" s="11">
        <v>45589.3621759259</v>
      </c>
      <c r="I195" s="8" t="s">
        <v>689</v>
      </c>
      <c r="J195" s="11">
        <v>45589.3674652778</v>
      </c>
      <c r="K195" s="8" t="s">
        <v>190</v>
      </c>
    </row>
    <row r="196" customHeight="true" spans="1:11">
      <c r="A196" s="7">
        <f>SUBTOTAL(103,$B$4:B196)*1</f>
        <v>193</v>
      </c>
      <c r="B196" s="8" t="s">
        <v>20</v>
      </c>
      <c r="C196" s="9" t="s">
        <v>188</v>
      </c>
      <c r="D196" s="8" t="s">
        <v>85</v>
      </c>
      <c r="E196" s="8" t="s">
        <v>189</v>
      </c>
      <c r="F196" s="8" t="s">
        <v>44</v>
      </c>
      <c r="G196" s="8" t="s">
        <v>687</v>
      </c>
      <c r="H196" s="11">
        <v>45582.3636689815</v>
      </c>
      <c r="I196" s="8" t="s">
        <v>689</v>
      </c>
      <c r="J196" s="11">
        <v>45582.3690625</v>
      </c>
      <c r="K196" s="8" t="s">
        <v>190</v>
      </c>
    </row>
    <row r="197" customHeight="true" spans="1:11">
      <c r="A197" s="7">
        <f>SUBTOTAL(103,$B$4:B197)*1</f>
        <v>194</v>
      </c>
      <c r="B197" s="8" t="s">
        <v>20</v>
      </c>
      <c r="C197" s="9" t="s">
        <v>188</v>
      </c>
      <c r="D197" s="8" t="s">
        <v>85</v>
      </c>
      <c r="E197" s="8" t="s">
        <v>189</v>
      </c>
      <c r="F197" s="8" t="s">
        <v>44</v>
      </c>
      <c r="G197" s="8" t="s">
        <v>703</v>
      </c>
      <c r="H197" s="11">
        <v>45596.6852083333</v>
      </c>
      <c r="I197" s="8" t="s">
        <v>702</v>
      </c>
      <c r="J197" s="11">
        <v>45596.6904166667</v>
      </c>
      <c r="K197" s="8" t="s">
        <v>190</v>
      </c>
    </row>
    <row r="198" customHeight="true" spans="1:11">
      <c r="A198" s="7">
        <f>SUBTOTAL(103,$B$4:B198)*1</f>
        <v>195</v>
      </c>
      <c r="B198" s="8" t="s">
        <v>20</v>
      </c>
      <c r="C198" s="9" t="s">
        <v>188</v>
      </c>
      <c r="D198" s="8" t="s">
        <v>85</v>
      </c>
      <c r="E198" s="8" t="s">
        <v>189</v>
      </c>
      <c r="F198" s="8" t="s">
        <v>44</v>
      </c>
      <c r="G198" s="8" t="s">
        <v>703</v>
      </c>
      <c r="H198" s="11">
        <v>45592.6844444444</v>
      </c>
      <c r="I198" s="8" t="s">
        <v>702</v>
      </c>
      <c r="J198" s="11">
        <v>45592.6896990741</v>
      </c>
      <c r="K198" s="8" t="s">
        <v>190</v>
      </c>
    </row>
    <row r="199" customHeight="true" spans="1:11">
      <c r="A199" s="7">
        <f>SUBTOTAL(103,$B$4:B199)*1</f>
        <v>196</v>
      </c>
      <c r="B199" s="8" t="s">
        <v>20</v>
      </c>
      <c r="C199" s="9" t="s">
        <v>188</v>
      </c>
      <c r="D199" s="8" t="s">
        <v>85</v>
      </c>
      <c r="E199" s="8" t="s">
        <v>189</v>
      </c>
      <c r="F199" s="8" t="s">
        <v>44</v>
      </c>
      <c r="G199" s="8" t="s">
        <v>687</v>
      </c>
      <c r="H199" s="11">
        <v>45579.3639699074</v>
      </c>
      <c r="I199" s="8" t="s">
        <v>689</v>
      </c>
      <c r="J199" s="11">
        <v>45579.369224537</v>
      </c>
      <c r="K199" s="8" t="s">
        <v>190</v>
      </c>
    </row>
    <row r="200" customHeight="true" spans="1:11">
      <c r="A200" s="7">
        <f>SUBTOTAL(103,$B$4:B200)*1</f>
        <v>197</v>
      </c>
      <c r="B200" s="8" t="s">
        <v>20</v>
      </c>
      <c r="C200" s="9" t="s">
        <v>188</v>
      </c>
      <c r="D200" s="8" t="s">
        <v>85</v>
      </c>
      <c r="E200" s="8" t="s">
        <v>189</v>
      </c>
      <c r="F200" s="8" t="s">
        <v>44</v>
      </c>
      <c r="G200" s="8" t="s">
        <v>687</v>
      </c>
      <c r="H200" s="11">
        <v>45596.4645717593</v>
      </c>
      <c r="I200" s="8" t="s">
        <v>700</v>
      </c>
      <c r="J200" s="11">
        <v>45596.507337963</v>
      </c>
      <c r="K200" s="8" t="s">
        <v>190</v>
      </c>
    </row>
    <row r="201" customHeight="true" spans="1:11">
      <c r="A201" s="7">
        <f>SUBTOTAL(103,$B$4:B201)*1</f>
        <v>198</v>
      </c>
      <c r="B201" s="8" t="s">
        <v>20</v>
      </c>
      <c r="C201" s="9" t="s">
        <v>188</v>
      </c>
      <c r="D201" s="8" t="s">
        <v>85</v>
      </c>
      <c r="E201" s="8" t="s">
        <v>189</v>
      </c>
      <c r="F201" s="8" t="s">
        <v>44</v>
      </c>
      <c r="G201" s="8" t="s">
        <v>698</v>
      </c>
      <c r="H201" s="11">
        <v>45596.5079976852</v>
      </c>
      <c r="I201" s="8" t="s">
        <v>695</v>
      </c>
      <c r="J201" s="11">
        <v>45596.5143518519</v>
      </c>
      <c r="K201" s="8" t="s">
        <v>190</v>
      </c>
    </row>
    <row r="202" customHeight="true" spans="1:11">
      <c r="A202" s="7">
        <f>SUBTOTAL(103,$B$4:B202)*1</f>
        <v>199</v>
      </c>
      <c r="B202" s="8" t="s">
        <v>20</v>
      </c>
      <c r="C202" s="9" t="s">
        <v>188</v>
      </c>
      <c r="D202" s="8" t="s">
        <v>85</v>
      </c>
      <c r="E202" s="8" t="s">
        <v>189</v>
      </c>
      <c r="F202" s="8" t="s">
        <v>44</v>
      </c>
      <c r="G202" s="8" t="s">
        <v>696</v>
      </c>
      <c r="H202" s="11">
        <v>45579.4543865741</v>
      </c>
      <c r="I202" s="8" t="s">
        <v>697</v>
      </c>
      <c r="J202" s="11">
        <v>45579.4671064815</v>
      </c>
      <c r="K202" s="8" t="s">
        <v>190</v>
      </c>
    </row>
    <row r="203" customHeight="true" spans="1:11">
      <c r="A203" s="7">
        <f>SUBTOTAL(103,$B$4:B203)*1</f>
        <v>200</v>
      </c>
      <c r="B203" s="8" t="s">
        <v>20</v>
      </c>
      <c r="C203" s="9" t="s">
        <v>188</v>
      </c>
      <c r="D203" s="8" t="s">
        <v>85</v>
      </c>
      <c r="E203" s="8" t="s">
        <v>189</v>
      </c>
      <c r="F203" s="8" t="s">
        <v>44</v>
      </c>
      <c r="G203" s="8" t="s">
        <v>694</v>
      </c>
      <c r="H203" s="11">
        <v>45580.4241087963</v>
      </c>
      <c r="I203" s="8" t="s">
        <v>697</v>
      </c>
      <c r="J203" s="11">
        <v>45580.4642939815</v>
      </c>
      <c r="K203" s="8" t="s">
        <v>190</v>
      </c>
    </row>
    <row r="204" customHeight="true" spans="1:11">
      <c r="A204" s="7">
        <f>SUBTOTAL(103,$B$4:B204)*1</f>
        <v>201</v>
      </c>
      <c r="B204" s="8" t="s">
        <v>20</v>
      </c>
      <c r="C204" s="9" t="s">
        <v>188</v>
      </c>
      <c r="D204" s="8" t="s">
        <v>85</v>
      </c>
      <c r="E204" s="8" t="s">
        <v>189</v>
      </c>
      <c r="F204" s="8" t="s">
        <v>44</v>
      </c>
      <c r="G204" s="8" t="s">
        <v>694</v>
      </c>
      <c r="H204" s="11">
        <v>45582.428599537</v>
      </c>
      <c r="I204" s="8" t="s">
        <v>697</v>
      </c>
      <c r="J204" s="11">
        <v>45582.4680787037</v>
      </c>
      <c r="K204" s="8" t="s">
        <v>190</v>
      </c>
    </row>
    <row r="205" customHeight="true" spans="1:11">
      <c r="A205" s="7">
        <f>SUBTOTAL(103,$B$4:B205)*1</f>
        <v>202</v>
      </c>
      <c r="B205" s="8" t="s">
        <v>20</v>
      </c>
      <c r="C205" s="9" t="s">
        <v>188</v>
      </c>
      <c r="D205" s="8" t="s">
        <v>85</v>
      </c>
      <c r="E205" s="8" t="s">
        <v>189</v>
      </c>
      <c r="F205" s="8" t="s">
        <v>44</v>
      </c>
      <c r="G205" s="8" t="s">
        <v>687</v>
      </c>
      <c r="H205" s="11">
        <v>45583.3652199074</v>
      </c>
      <c r="I205" s="8" t="s">
        <v>689</v>
      </c>
      <c r="J205" s="11">
        <v>45583.3704166667</v>
      </c>
      <c r="K205" s="8" t="s">
        <v>190</v>
      </c>
    </row>
    <row r="206" customHeight="true" spans="1:11">
      <c r="A206" s="7">
        <f>SUBTOTAL(103,$B$4:B206)*1</f>
        <v>203</v>
      </c>
      <c r="B206" s="8" t="s">
        <v>20</v>
      </c>
      <c r="C206" s="9" t="s">
        <v>188</v>
      </c>
      <c r="D206" s="8" t="s">
        <v>85</v>
      </c>
      <c r="E206" s="8" t="s">
        <v>189</v>
      </c>
      <c r="F206" s="8" t="s">
        <v>44</v>
      </c>
      <c r="G206" s="8" t="s">
        <v>687</v>
      </c>
      <c r="H206" s="11">
        <v>45577.3650115741</v>
      </c>
      <c r="I206" s="8" t="s">
        <v>689</v>
      </c>
      <c r="J206" s="11">
        <v>45577.3703819444</v>
      </c>
      <c r="K206" s="8" t="s">
        <v>190</v>
      </c>
    </row>
    <row r="207" customHeight="true" spans="1:11">
      <c r="A207" s="7">
        <f>SUBTOTAL(103,$B$4:B207)*1</f>
        <v>204</v>
      </c>
      <c r="B207" s="8" t="s">
        <v>20</v>
      </c>
      <c r="C207" s="9" t="s">
        <v>188</v>
      </c>
      <c r="D207" s="8" t="s">
        <v>85</v>
      </c>
      <c r="E207" s="8" t="s">
        <v>189</v>
      </c>
      <c r="F207" s="8" t="s">
        <v>44</v>
      </c>
      <c r="G207" s="8" t="s">
        <v>694</v>
      </c>
      <c r="H207" s="11">
        <v>45579.4256944444</v>
      </c>
      <c r="I207" s="8" t="s">
        <v>695</v>
      </c>
      <c r="J207" s="11">
        <v>45579.4535532407</v>
      </c>
      <c r="K207" s="8" t="s">
        <v>190</v>
      </c>
    </row>
    <row r="208" customHeight="true" spans="1:11">
      <c r="A208" s="7">
        <f>SUBTOTAL(103,$B$4:B208)*1</f>
        <v>205</v>
      </c>
      <c r="B208" s="8" t="s">
        <v>20</v>
      </c>
      <c r="C208" s="9" t="s">
        <v>188</v>
      </c>
      <c r="D208" s="8" t="s">
        <v>85</v>
      </c>
      <c r="E208" s="8" t="s">
        <v>189</v>
      </c>
      <c r="F208" s="8" t="s">
        <v>44</v>
      </c>
      <c r="G208" s="8" t="s">
        <v>692</v>
      </c>
      <c r="H208" s="11">
        <v>45592.5946643519</v>
      </c>
      <c r="I208" s="8" t="s">
        <v>693</v>
      </c>
      <c r="J208" s="11">
        <v>45592.6332523148</v>
      </c>
      <c r="K208" s="8" t="s">
        <v>190</v>
      </c>
    </row>
    <row r="209" customHeight="true" spans="1:11">
      <c r="A209" s="7">
        <f>SUBTOTAL(103,$B$4:B209)*1</f>
        <v>206</v>
      </c>
      <c r="B209" s="8" t="s">
        <v>20</v>
      </c>
      <c r="C209" s="9" t="s">
        <v>188</v>
      </c>
      <c r="D209" s="8" t="s">
        <v>85</v>
      </c>
      <c r="E209" s="8" t="s">
        <v>189</v>
      </c>
      <c r="F209" s="8" t="s">
        <v>44</v>
      </c>
      <c r="G209" s="8" t="s">
        <v>687</v>
      </c>
      <c r="H209" s="11">
        <v>45575.3647569444</v>
      </c>
      <c r="I209" s="8" t="s">
        <v>689</v>
      </c>
      <c r="J209" s="11">
        <v>45575.3699652778</v>
      </c>
      <c r="K209" s="8" t="s">
        <v>190</v>
      </c>
    </row>
    <row r="210" customHeight="true" spans="1:11">
      <c r="A210" s="7">
        <f>SUBTOTAL(103,$B$4:B210)*1</f>
        <v>207</v>
      </c>
      <c r="B210" s="8" t="s">
        <v>20</v>
      </c>
      <c r="C210" s="9" t="s">
        <v>188</v>
      </c>
      <c r="D210" s="8" t="s">
        <v>85</v>
      </c>
      <c r="E210" s="8" t="s">
        <v>189</v>
      </c>
      <c r="F210" s="8" t="s">
        <v>44</v>
      </c>
      <c r="G210" s="8" t="s">
        <v>687</v>
      </c>
      <c r="H210" s="11">
        <v>45576.3632407407</v>
      </c>
      <c r="I210" s="8" t="s">
        <v>689</v>
      </c>
      <c r="J210" s="11">
        <v>45576.3685532407</v>
      </c>
      <c r="K210" s="8" t="s">
        <v>190</v>
      </c>
    </row>
    <row r="211" customHeight="true" spans="1:11">
      <c r="A211" s="7">
        <f>SUBTOTAL(103,$B$4:B211)*1</f>
        <v>208</v>
      </c>
      <c r="B211" s="8" t="s">
        <v>20</v>
      </c>
      <c r="C211" s="9" t="s">
        <v>188</v>
      </c>
      <c r="D211" s="8" t="s">
        <v>85</v>
      </c>
      <c r="E211" s="8" t="s">
        <v>189</v>
      </c>
      <c r="F211" s="8" t="s">
        <v>44</v>
      </c>
      <c r="G211" s="8" t="s">
        <v>694</v>
      </c>
      <c r="H211" s="11">
        <v>45578.4307060185</v>
      </c>
      <c r="I211" s="8" t="s">
        <v>697</v>
      </c>
      <c r="J211" s="11">
        <v>45578.4696412037</v>
      </c>
      <c r="K211" s="8" t="s">
        <v>190</v>
      </c>
    </row>
    <row r="212" customHeight="true" spans="1:11">
      <c r="A212" s="7">
        <f>SUBTOTAL(103,$B$4:B212)*1</f>
        <v>209</v>
      </c>
      <c r="B212" s="8" t="s">
        <v>20</v>
      </c>
      <c r="C212" s="9" t="s">
        <v>188</v>
      </c>
      <c r="D212" s="8" t="s">
        <v>85</v>
      </c>
      <c r="E212" s="8" t="s">
        <v>189</v>
      </c>
      <c r="F212" s="8" t="s">
        <v>44</v>
      </c>
      <c r="G212" s="8" t="s">
        <v>692</v>
      </c>
      <c r="H212" s="11">
        <v>45585.5931481481</v>
      </c>
      <c r="I212" s="8" t="s">
        <v>693</v>
      </c>
      <c r="J212" s="11">
        <v>45585.6326967593</v>
      </c>
      <c r="K212" s="8" t="s">
        <v>190</v>
      </c>
    </row>
    <row r="213" customHeight="true" spans="1:11">
      <c r="A213" s="7">
        <f>SUBTOTAL(103,$B$4:B213)*1</f>
        <v>210</v>
      </c>
      <c r="B213" s="8" t="s">
        <v>20</v>
      </c>
      <c r="C213" s="9" t="s">
        <v>188</v>
      </c>
      <c r="D213" s="8" t="s">
        <v>85</v>
      </c>
      <c r="E213" s="8" t="s">
        <v>189</v>
      </c>
      <c r="F213" s="8" t="s">
        <v>44</v>
      </c>
      <c r="G213" s="8" t="s">
        <v>687</v>
      </c>
      <c r="H213" s="11">
        <v>45593.3646759259</v>
      </c>
      <c r="I213" s="8" t="s">
        <v>689</v>
      </c>
      <c r="J213" s="11">
        <v>45593.3698032407</v>
      </c>
      <c r="K213" s="8" t="s">
        <v>190</v>
      </c>
    </row>
    <row r="214" customHeight="true" spans="1:11">
      <c r="A214" s="7">
        <f>SUBTOTAL(103,$B$4:B214)*1</f>
        <v>211</v>
      </c>
      <c r="B214" s="8" t="s">
        <v>20</v>
      </c>
      <c r="C214" s="9" t="s">
        <v>188</v>
      </c>
      <c r="D214" s="8" t="s">
        <v>85</v>
      </c>
      <c r="E214" s="8" t="s">
        <v>189</v>
      </c>
      <c r="F214" s="8" t="s">
        <v>44</v>
      </c>
      <c r="G214" s="8" t="s">
        <v>687</v>
      </c>
      <c r="H214" s="11">
        <v>45573.3658680556</v>
      </c>
      <c r="I214" s="8" t="s">
        <v>689</v>
      </c>
      <c r="J214" s="11">
        <v>45573.371099537</v>
      </c>
      <c r="K214" s="8" t="s">
        <v>190</v>
      </c>
    </row>
    <row r="215" customHeight="true" spans="1:11">
      <c r="A215" s="7">
        <f>SUBTOTAL(103,$B$4:B215)*1</f>
        <v>212</v>
      </c>
      <c r="B215" s="8" t="s">
        <v>20</v>
      </c>
      <c r="C215" s="9" t="s">
        <v>188</v>
      </c>
      <c r="D215" s="8" t="s">
        <v>85</v>
      </c>
      <c r="E215" s="8" t="s">
        <v>189</v>
      </c>
      <c r="F215" s="8" t="s">
        <v>44</v>
      </c>
      <c r="G215" s="8" t="s">
        <v>703</v>
      </c>
      <c r="H215" s="11">
        <v>45583.7003703704</v>
      </c>
      <c r="I215" s="8" t="s">
        <v>702</v>
      </c>
      <c r="J215" s="11">
        <v>45583.7060763889</v>
      </c>
      <c r="K215" s="8" t="s">
        <v>190</v>
      </c>
    </row>
    <row r="216" customHeight="true" spans="1:11">
      <c r="A216" s="7">
        <f>SUBTOTAL(103,$B$4:B216)*1</f>
        <v>213</v>
      </c>
      <c r="B216" s="8" t="s">
        <v>20</v>
      </c>
      <c r="C216" s="9" t="s">
        <v>188</v>
      </c>
      <c r="D216" s="8" t="s">
        <v>85</v>
      </c>
      <c r="E216" s="8" t="s">
        <v>189</v>
      </c>
      <c r="F216" s="8" t="s">
        <v>44</v>
      </c>
      <c r="G216" s="8" t="s">
        <v>694</v>
      </c>
      <c r="H216" s="11">
        <v>45585.4348263889</v>
      </c>
      <c r="I216" s="8" t="s">
        <v>697</v>
      </c>
      <c r="J216" s="11">
        <v>45585.4750694444</v>
      </c>
      <c r="K216" s="8" t="s">
        <v>190</v>
      </c>
    </row>
    <row r="217" customHeight="true" spans="1:11">
      <c r="A217" s="7">
        <f>SUBTOTAL(103,$B$4:B217)*1</f>
        <v>214</v>
      </c>
      <c r="B217" s="8" t="s">
        <v>20</v>
      </c>
      <c r="C217" s="9" t="s">
        <v>188</v>
      </c>
      <c r="D217" s="8" t="s">
        <v>85</v>
      </c>
      <c r="E217" s="8" t="s">
        <v>189</v>
      </c>
      <c r="F217" s="8" t="s">
        <v>44</v>
      </c>
      <c r="G217" s="8" t="s">
        <v>694</v>
      </c>
      <c r="H217" s="11">
        <v>45592.4280092593</v>
      </c>
      <c r="I217" s="8" t="s">
        <v>697</v>
      </c>
      <c r="J217" s="11">
        <v>45592.4672916667</v>
      </c>
      <c r="K217" s="8" t="s">
        <v>190</v>
      </c>
    </row>
    <row r="218" customHeight="true" spans="1:11">
      <c r="A218" s="7">
        <f>SUBTOTAL(103,$B$4:B218)*1</f>
        <v>215</v>
      </c>
      <c r="B218" s="8" t="s">
        <v>20</v>
      </c>
      <c r="C218" s="9" t="s">
        <v>188</v>
      </c>
      <c r="D218" s="8" t="s">
        <v>85</v>
      </c>
      <c r="E218" s="8" t="s">
        <v>189</v>
      </c>
      <c r="F218" s="8" t="s">
        <v>44</v>
      </c>
      <c r="G218" s="8" t="s">
        <v>698</v>
      </c>
      <c r="H218" s="11">
        <v>45584.4578935185</v>
      </c>
      <c r="I218" s="8" t="s">
        <v>697</v>
      </c>
      <c r="J218" s="11">
        <v>45584.4780555556</v>
      </c>
      <c r="K218" s="8" t="s">
        <v>190</v>
      </c>
    </row>
    <row r="219" customHeight="true" spans="1:11">
      <c r="A219" s="7">
        <f>SUBTOTAL(103,$B$4:B219)*1</f>
        <v>216</v>
      </c>
      <c r="B219" s="8" t="s">
        <v>20</v>
      </c>
      <c r="C219" s="9" t="s">
        <v>188</v>
      </c>
      <c r="D219" s="8" t="s">
        <v>85</v>
      </c>
      <c r="E219" s="8" t="s">
        <v>189</v>
      </c>
      <c r="F219" s="8" t="s">
        <v>44</v>
      </c>
      <c r="G219" s="8" t="s">
        <v>694</v>
      </c>
      <c r="H219" s="11">
        <v>45591.4287615741</v>
      </c>
      <c r="I219" s="8" t="s">
        <v>697</v>
      </c>
      <c r="J219" s="11">
        <v>45591.4682986111</v>
      </c>
      <c r="K219" s="8" t="s">
        <v>190</v>
      </c>
    </row>
    <row r="220" customHeight="true" spans="1:11">
      <c r="A220" s="7">
        <f>SUBTOTAL(103,$B$4:B220)*1</f>
        <v>217</v>
      </c>
      <c r="B220" s="8" t="s">
        <v>20</v>
      </c>
      <c r="C220" s="9" t="s">
        <v>188</v>
      </c>
      <c r="D220" s="8" t="s">
        <v>85</v>
      </c>
      <c r="E220" s="8" t="s">
        <v>189</v>
      </c>
      <c r="F220" s="8" t="s">
        <v>44</v>
      </c>
      <c r="G220" s="8" t="s">
        <v>694</v>
      </c>
      <c r="H220" s="11">
        <v>45584.4334375</v>
      </c>
      <c r="I220" s="8" t="s">
        <v>700</v>
      </c>
      <c r="J220" s="11">
        <v>45584.4571527778</v>
      </c>
      <c r="K220" s="8" t="s">
        <v>190</v>
      </c>
    </row>
    <row r="221" customHeight="true" spans="1:11">
      <c r="A221" s="7">
        <f>SUBTOTAL(103,$B$4:B221)*1</f>
        <v>218</v>
      </c>
      <c r="B221" s="8" t="s">
        <v>20</v>
      </c>
      <c r="C221" s="9" t="s">
        <v>188</v>
      </c>
      <c r="D221" s="8" t="s">
        <v>85</v>
      </c>
      <c r="E221" s="8" t="s">
        <v>189</v>
      </c>
      <c r="F221" s="8" t="s">
        <v>44</v>
      </c>
      <c r="G221" s="8" t="s">
        <v>692</v>
      </c>
      <c r="H221" s="11">
        <v>45587.594224537</v>
      </c>
      <c r="I221" s="8" t="s">
        <v>693</v>
      </c>
      <c r="J221" s="11">
        <v>45587.6335185185</v>
      </c>
      <c r="K221" s="8" t="s">
        <v>190</v>
      </c>
    </row>
    <row r="222" customHeight="true" spans="1:11">
      <c r="A222" s="7">
        <f>SUBTOTAL(103,$B$4:B222)*1</f>
        <v>219</v>
      </c>
      <c r="B222" s="8" t="s">
        <v>20</v>
      </c>
      <c r="C222" s="9" t="s">
        <v>188</v>
      </c>
      <c r="D222" s="8" t="s">
        <v>85</v>
      </c>
      <c r="E222" s="8" t="s">
        <v>189</v>
      </c>
      <c r="F222" s="8" t="s">
        <v>44</v>
      </c>
      <c r="G222" s="8" t="s">
        <v>694</v>
      </c>
      <c r="H222" s="11">
        <v>45587.4224421296</v>
      </c>
      <c r="I222" s="8" t="s">
        <v>697</v>
      </c>
      <c r="J222" s="11">
        <v>45587.4624305556</v>
      </c>
      <c r="K222" s="8" t="s">
        <v>190</v>
      </c>
    </row>
    <row r="223" customHeight="true" spans="1:11">
      <c r="A223" s="7">
        <f>SUBTOTAL(103,$B$4:B223)*1</f>
        <v>220</v>
      </c>
      <c r="B223" s="8" t="s">
        <v>20</v>
      </c>
      <c r="C223" s="9" t="s">
        <v>188</v>
      </c>
      <c r="D223" s="8" t="s">
        <v>85</v>
      </c>
      <c r="E223" s="8" t="s">
        <v>189</v>
      </c>
      <c r="F223" s="8" t="s">
        <v>44</v>
      </c>
      <c r="G223" s="8" t="s">
        <v>687</v>
      </c>
      <c r="H223" s="11">
        <v>45587.3643981482</v>
      </c>
      <c r="I223" s="8" t="s">
        <v>689</v>
      </c>
      <c r="J223" s="11">
        <v>45587.3696180556</v>
      </c>
      <c r="K223" s="8" t="s">
        <v>190</v>
      </c>
    </row>
    <row r="224" customHeight="true" spans="1:11">
      <c r="A224" s="7">
        <f>SUBTOTAL(103,$B$4:B224)*1</f>
        <v>221</v>
      </c>
      <c r="B224" s="8" t="s">
        <v>25</v>
      </c>
      <c r="C224" s="8" t="s">
        <v>232</v>
      </c>
      <c r="D224" s="8" t="s">
        <v>85</v>
      </c>
      <c r="E224" s="8" t="s">
        <v>233</v>
      </c>
      <c r="F224" s="8" t="s">
        <v>87</v>
      </c>
      <c r="G224" s="8" t="s">
        <v>704</v>
      </c>
      <c r="H224" s="11">
        <v>45579.0160069444</v>
      </c>
      <c r="I224" s="8" t="s">
        <v>705</v>
      </c>
      <c r="J224" s="11">
        <v>45579.0378125</v>
      </c>
      <c r="K224" s="8" t="s">
        <v>190</v>
      </c>
    </row>
    <row r="225" customHeight="true" spans="1:11">
      <c r="A225" s="7">
        <f>SUBTOTAL(103,$B$4:B225)*1</f>
        <v>222</v>
      </c>
      <c r="B225" s="8" t="s">
        <v>25</v>
      </c>
      <c r="C225" s="9" t="s">
        <v>232</v>
      </c>
      <c r="D225" s="8" t="s">
        <v>85</v>
      </c>
      <c r="E225" s="8" t="s">
        <v>233</v>
      </c>
      <c r="F225" s="8" t="s">
        <v>87</v>
      </c>
      <c r="G225" s="8" t="s">
        <v>706</v>
      </c>
      <c r="H225" s="11">
        <v>45579.2722916667</v>
      </c>
      <c r="I225" s="8" t="s">
        <v>707</v>
      </c>
      <c r="J225" s="11">
        <v>45579.2949537037</v>
      </c>
      <c r="K225" s="8" t="s">
        <v>190</v>
      </c>
    </row>
    <row r="226" customHeight="true" spans="1:11">
      <c r="A226" s="7">
        <f>SUBTOTAL(103,$B$4:B226)*1</f>
        <v>223</v>
      </c>
      <c r="B226" s="8" t="s">
        <v>25</v>
      </c>
      <c r="C226" s="9" t="s">
        <v>232</v>
      </c>
      <c r="D226" s="8" t="s">
        <v>85</v>
      </c>
      <c r="E226" s="8" t="s">
        <v>233</v>
      </c>
      <c r="F226" s="8" t="s">
        <v>87</v>
      </c>
      <c r="G226" s="8" t="s">
        <v>704</v>
      </c>
      <c r="H226" s="11">
        <v>45581.0173263889</v>
      </c>
      <c r="I226" s="8" t="s">
        <v>705</v>
      </c>
      <c r="J226" s="11">
        <v>45581.0385300926</v>
      </c>
      <c r="K226" s="8" t="s">
        <v>190</v>
      </c>
    </row>
    <row r="227" customHeight="true" spans="1:11">
      <c r="A227" s="7">
        <f>SUBTOTAL(103,$B$4:B227)*1</f>
        <v>224</v>
      </c>
      <c r="B227" s="8" t="s">
        <v>25</v>
      </c>
      <c r="C227" s="9" t="s">
        <v>232</v>
      </c>
      <c r="D227" s="8" t="s">
        <v>85</v>
      </c>
      <c r="E227" s="8" t="s">
        <v>233</v>
      </c>
      <c r="F227" s="8" t="s">
        <v>87</v>
      </c>
      <c r="G227" s="8" t="s">
        <v>706</v>
      </c>
      <c r="H227" s="11">
        <v>45574.3835648148</v>
      </c>
      <c r="I227" s="8" t="s">
        <v>707</v>
      </c>
      <c r="J227" s="11">
        <v>45574.4042824074</v>
      </c>
      <c r="K227" s="8" t="s">
        <v>190</v>
      </c>
    </row>
    <row r="228" customHeight="true" spans="1:11">
      <c r="A228" s="7">
        <f>SUBTOTAL(103,$B$4:B228)*1</f>
        <v>225</v>
      </c>
      <c r="B228" s="8" t="s">
        <v>25</v>
      </c>
      <c r="C228" s="9" t="s">
        <v>232</v>
      </c>
      <c r="D228" s="8" t="s">
        <v>85</v>
      </c>
      <c r="E228" s="8" t="s">
        <v>233</v>
      </c>
      <c r="F228" s="8" t="s">
        <v>87</v>
      </c>
      <c r="G228" s="8" t="s">
        <v>704</v>
      </c>
      <c r="H228" s="11">
        <v>45585.0272685185</v>
      </c>
      <c r="I228" s="8" t="s">
        <v>705</v>
      </c>
      <c r="J228" s="11">
        <v>45585.0498263889</v>
      </c>
      <c r="K228" s="8" t="s">
        <v>190</v>
      </c>
    </row>
    <row r="229" customHeight="true" spans="1:11">
      <c r="A229" s="7">
        <f>SUBTOTAL(103,$B$4:B229)*1</f>
        <v>226</v>
      </c>
      <c r="B229" s="8" t="s">
        <v>25</v>
      </c>
      <c r="C229" s="9" t="s">
        <v>232</v>
      </c>
      <c r="D229" s="8" t="s">
        <v>85</v>
      </c>
      <c r="E229" s="8" t="s">
        <v>233</v>
      </c>
      <c r="F229" s="8" t="s">
        <v>87</v>
      </c>
      <c r="G229" s="8" t="s">
        <v>708</v>
      </c>
      <c r="H229" s="11">
        <v>45588.2573148148</v>
      </c>
      <c r="I229" s="8" t="s">
        <v>709</v>
      </c>
      <c r="J229" s="11">
        <v>45588.3706481481</v>
      </c>
      <c r="K229" s="8" t="s">
        <v>190</v>
      </c>
    </row>
    <row r="230" customHeight="true" spans="1:11">
      <c r="A230" s="7">
        <f>SUBTOTAL(103,$B$4:B230)*1</f>
        <v>227</v>
      </c>
      <c r="B230" s="8" t="s">
        <v>25</v>
      </c>
      <c r="C230" s="9" t="s">
        <v>232</v>
      </c>
      <c r="D230" s="8" t="s">
        <v>85</v>
      </c>
      <c r="E230" s="8" t="s">
        <v>233</v>
      </c>
      <c r="F230" s="8" t="s">
        <v>87</v>
      </c>
      <c r="G230" s="8" t="s">
        <v>704</v>
      </c>
      <c r="H230" s="11">
        <v>45589.3058449074</v>
      </c>
      <c r="I230" s="8" t="s">
        <v>705</v>
      </c>
      <c r="J230" s="11">
        <v>45589.330625</v>
      </c>
      <c r="K230" s="8" t="s">
        <v>190</v>
      </c>
    </row>
    <row r="231" customHeight="true" spans="1:11">
      <c r="A231" s="7">
        <f>SUBTOTAL(103,$B$4:B231)*1</f>
        <v>228</v>
      </c>
      <c r="B231" s="8" t="s">
        <v>25</v>
      </c>
      <c r="C231" s="9" t="s">
        <v>232</v>
      </c>
      <c r="D231" s="8" t="s">
        <v>85</v>
      </c>
      <c r="E231" s="8" t="s">
        <v>233</v>
      </c>
      <c r="F231" s="8" t="s">
        <v>87</v>
      </c>
      <c r="G231" s="8" t="s">
        <v>706</v>
      </c>
      <c r="H231" s="11">
        <v>45583.251400463</v>
      </c>
      <c r="I231" s="8" t="s">
        <v>707</v>
      </c>
      <c r="J231" s="11">
        <v>45583.2738773148</v>
      </c>
      <c r="K231" s="8" t="s">
        <v>190</v>
      </c>
    </row>
    <row r="232" customHeight="true" spans="1:11">
      <c r="A232" s="7">
        <f>SUBTOTAL(103,$B$4:B232)*1</f>
        <v>229</v>
      </c>
      <c r="B232" s="8" t="s">
        <v>25</v>
      </c>
      <c r="C232" s="9" t="s">
        <v>232</v>
      </c>
      <c r="D232" s="8" t="s">
        <v>85</v>
      </c>
      <c r="E232" s="8" t="s">
        <v>233</v>
      </c>
      <c r="F232" s="8" t="s">
        <v>87</v>
      </c>
      <c r="G232" s="8" t="s">
        <v>706</v>
      </c>
      <c r="H232" s="11">
        <v>45577.2535185185</v>
      </c>
      <c r="I232" s="8" t="s">
        <v>707</v>
      </c>
      <c r="J232" s="11">
        <v>45577.276875</v>
      </c>
      <c r="K232" s="8" t="s">
        <v>190</v>
      </c>
    </row>
    <row r="233" customHeight="true" spans="1:11">
      <c r="A233" s="7">
        <f>SUBTOTAL(103,$B$4:B233)*1</f>
        <v>230</v>
      </c>
      <c r="B233" s="8" t="s">
        <v>25</v>
      </c>
      <c r="C233" s="9" t="s">
        <v>232</v>
      </c>
      <c r="D233" s="8" t="s">
        <v>85</v>
      </c>
      <c r="E233" s="8" t="s">
        <v>233</v>
      </c>
      <c r="F233" s="8" t="s">
        <v>87</v>
      </c>
      <c r="G233" s="8" t="s">
        <v>706</v>
      </c>
      <c r="H233" s="11">
        <v>45591.2497222222</v>
      </c>
      <c r="I233" s="8" t="s">
        <v>707</v>
      </c>
      <c r="J233" s="11">
        <v>45591.2717361111</v>
      </c>
      <c r="K233" s="8" t="s">
        <v>190</v>
      </c>
    </row>
    <row r="234" customHeight="true" spans="1:11">
      <c r="A234" s="7">
        <f>SUBTOTAL(103,$B$4:B234)*1</f>
        <v>231</v>
      </c>
      <c r="B234" s="8" t="s">
        <v>25</v>
      </c>
      <c r="C234" s="9" t="s">
        <v>232</v>
      </c>
      <c r="D234" s="8" t="s">
        <v>85</v>
      </c>
      <c r="E234" s="8" t="s">
        <v>233</v>
      </c>
      <c r="F234" s="8" t="s">
        <v>87</v>
      </c>
      <c r="G234" s="8" t="s">
        <v>710</v>
      </c>
      <c r="H234" s="11">
        <v>45575.4541898148</v>
      </c>
      <c r="I234" s="8" t="s">
        <v>711</v>
      </c>
      <c r="J234" s="11">
        <v>45575.6128819444</v>
      </c>
      <c r="K234" s="8" t="s">
        <v>190</v>
      </c>
    </row>
    <row r="235" customHeight="true" spans="1:11">
      <c r="A235" s="7">
        <f>SUBTOTAL(103,$B$4:B235)*1</f>
        <v>232</v>
      </c>
      <c r="B235" s="8" t="s">
        <v>25</v>
      </c>
      <c r="C235" s="9" t="s">
        <v>232</v>
      </c>
      <c r="D235" s="8" t="s">
        <v>85</v>
      </c>
      <c r="E235" s="8" t="s">
        <v>233</v>
      </c>
      <c r="F235" s="8" t="s">
        <v>87</v>
      </c>
      <c r="G235" s="8" t="s">
        <v>704</v>
      </c>
      <c r="H235" s="11">
        <v>45576.0626273148</v>
      </c>
      <c r="I235" s="8" t="s">
        <v>705</v>
      </c>
      <c r="J235" s="11">
        <v>45576.0851967593</v>
      </c>
      <c r="K235" s="8" t="s">
        <v>190</v>
      </c>
    </row>
    <row r="236" customHeight="true" spans="1:11">
      <c r="A236" s="7">
        <f>SUBTOTAL(103,$B$4:B236)*1</f>
        <v>233</v>
      </c>
      <c r="B236" s="8" t="s">
        <v>25</v>
      </c>
      <c r="C236" s="9" t="s">
        <v>232</v>
      </c>
      <c r="D236" s="8" t="s">
        <v>85</v>
      </c>
      <c r="E236" s="8" t="s">
        <v>233</v>
      </c>
      <c r="F236" s="8" t="s">
        <v>87</v>
      </c>
      <c r="G236" s="8" t="s">
        <v>708</v>
      </c>
      <c r="H236" s="11">
        <v>45579.7177430556</v>
      </c>
      <c r="I236" s="8" t="s">
        <v>709</v>
      </c>
      <c r="J236" s="11">
        <v>45579.8629513889</v>
      </c>
      <c r="K236" s="8" t="s">
        <v>190</v>
      </c>
    </row>
    <row r="237" customHeight="true" spans="1:11">
      <c r="A237" s="7">
        <f>SUBTOTAL(103,$B$4:B237)*1</f>
        <v>234</v>
      </c>
      <c r="B237" s="8" t="s">
        <v>25</v>
      </c>
      <c r="C237" s="9" t="s">
        <v>232</v>
      </c>
      <c r="D237" s="8" t="s">
        <v>85</v>
      </c>
      <c r="E237" s="8" t="s">
        <v>233</v>
      </c>
      <c r="F237" s="8" t="s">
        <v>87</v>
      </c>
      <c r="G237" s="8" t="s">
        <v>710</v>
      </c>
      <c r="H237" s="11">
        <v>45588.5231365741</v>
      </c>
      <c r="I237" s="8" t="s">
        <v>711</v>
      </c>
      <c r="J237" s="11">
        <v>45588.6630324074</v>
      </c>
      <c r="K237" s="8" t="s">
        <v>190</v>
      </c>
    </row>
    <row r="238" customHeight="true" spans="1:11">
      <c r="A238" s="7">
        <f>SUBTOTAL(103,$B$4:B238)*1</f>
        <v>235</v>
      </c>
      <c r="B238" s="8" t="s">
        <v>25</v>
      </c>
      <c r="C238" s="9" t="s">
        <v>232</v>
      </c>
      <c r="D238" s="8" t="s">
        <v>85</v>
      </c>
      <c r="E238" s="8" t="s">
        <v>233</v>
      </c>
      <c r="F238" s="8" t="s">
        <v>87</v>
      </c>
      <c r="G238" s="8" t="s">
        <v>704</v>
      </c>
      <c r="H238" s="11">
        <v>45593.0789467593</v>
      </c>
      <c r="I238" s="8" t="s">
        <v>705</v>
      </c>
      <c r="J238" s="11">
        <v>45593.102037037</v>
      </c>
      <c r="K238" s="8" t="s">
        <v>190</v>
      </c>
    </row>
    <row r="239" customHeight="true" spans="1:11">
      <c r="A239" s="7">
        <f>SUBTOTAL(103,$B$4:B239)*1</f>
        <v>236</v>
      </c>
      <c r="B239" s="8" t="s">
        <v>25</v>
      </c>
      <c r="C239" s="9" t="s">
        <v>232</v>
      </c>
      <c r="D239" s="8" t="s">
        <v>85</v>
      </c>
      <c r="E239" s="8" t="s">
        <v>233</v>
      </c>
      <c r="F239" s="8" t="s">
        <v>87</v>
      </c>
      <c r="G239" s="8" t="s">
        <v>710</v>
      </c>
      <c r="H239" s="11">
        <v>45580.44625</v>
      </c>
      <c r="I239" s="8" t="s">
        <v>711</v>
      </c>
      <c r="J239" s="11">
        <v>45580.5837037037</v>
      </c>
      <c r="K239" s="8" t="s">
        <v>190</v>
      </c>
    </row>
    <row r="240" customHeight="true" spans="1:11">
      <c r="A240" s="7">
        <f>SUBTOTAL(103,$B$4:B240)*1</f>
        <v>237</v>
      </c>
      <c r="B240" s="8" t="s">
        <v>25</v>
      </c>
      <c r="C240" s="9" t="s">
        <v>232</v>
      </c>
      <c r="D240" s="8" t="s">
        <v>85</v>
      </c>
      <c r="E240" s="8" t="s">
        <v>233</v>
      </c>
      <c r="F240" s="8" t="s">
        <v>87</v>
      </c>
      <c r="G240" s="8" t="s">
        <v>710</v>
      </c>
      <c r="H240" s="11">
        <v>45584.4386574074</v>
      </c>
      <c r="I240" s="8" t="s">
        <v>711</v>
      </c>
      <c r="J240" s="11">
        <v>45584.5956365741</v>
      </c>
      <c r="K240" s="8" t="s">
        <v>190</v>
      </c>
    </row>
    <row r="241" customHeight="true" spans="1:11">
      <c r="A241" s="7">
        <f>SUBTOTAL(103,$B$4:B241)*1</f>
        <v>238</v>
      </c>
      <c r="B241" s="8" t="s">
        <v>25</v>
      </c>
      <c r="C241" s="9" t="s">
        <v>232</v>
      </c>
      <c r="D241" s="8" t="s">
        <v>85</v>
      </c>
      <c r="E241" s="8" t="s">
        <v>233</v>
      </c>
      <c r="F241" s="8" t="s">
        <v>87</v>
      </c>
      <c r="G241" s="8" t="s">
        <v>710</v>
      </c>
      <c r="H241" s="11">
        <v>45578.4459490741</v>
      </c>
      <c r="I241" s="8" t="s">
        <v>711</v>
      </c>
      <c r="J241" s="11">
        <v>45578.5874074074</v>
      </c>
      <c r="K241" s="8" t="s">
        <v>190</v>
      </c>
    </row>
    <row r="242" customHeight="true" spans="1:11">
      <c r="A242" s="7">
        <f>SUBTOTAL(103,$B$4:B242)*1</f>
        <v>239</v>
      </c>
      <c r="B242" s="8" t="s">
        <v>25</v>
      </c>
      <c r="C242" s="9" t="s">
        <v>232</v>
      </c>
      <c r="D242" s="8" t="s">
        <v>85</v>
      </c>
      <c r="E242" s="8" t="s">
        <v>233</v>
      </c>
      <c r="F242" s="8" t="s">
        <v>87</v>
      </c>
      <c r="G242" s="8" t="s">
        <v>710</v>
      </c>
      <c r="H242" s="11">
        <v>45592.4646296296</v>
      </c>
      <c r="I242" s="8" t="s">
        <v>711</v>
      </c>
      <c r="J242" s="11">
        <v>45592.6166782407</v>
      </c>
      <c r="K242" s="8" t="s">
        <v>190</v>
      </c>
    </row>
    <row r="243" customHeight="true" spans="1:11">
      <c r="A243" s="7">
        <f>SUBTOTAL(103,$B$4:B243)*1</f>
        <v>240</v>
      </c>
      <c r="B243" s="8" t="s">
        <v>25</v>
      </c>
      <c r="C243" s="9" t="s">
        <v>232</v>
      </c>
      <c r="D243" s="8" t="s">
        <v>85</v>
      </c>
      <c r="E243" s="8" t="s">
        <v>233</v>
      </c>
      <c r="F243" s="8" t="s">
        <v>87</v>
      </c>
      <c r="G243" s="8" t="s">
        <v>706</v>
      </c>
      <c r="H243" s="11">
        <v>45587.7933564815</v>
      </c>
      <c r="I243" s="8" t="s">
        <v>707</v>
      </c>
      <c r="J243" s="11">
        <v>45587.8151736111</v>
      </c>
      <c r="K243" s="8" t="s">
        <v>190</v>
      </c>
    </row>
    <row r="244" customHeight="true" spans="1:11">
      <c r="A244" s="7">
        <f>SUBTOTAL(103,$B$4:B244)*1</f>
        <v>241</v>
      </c>
      <c r="B244" s="8" t="s">
        <v>25</v>
      </c>
      <c r="C244" s="9" t="s">
        <v>232</v>
      </c>
      <c r="D244" s="8" t="s">
        <v>85</v>
      </c>
      <c r="E244" s="8" t="s">
        <v>233</v>
      </c>
      <c r="F244" s="8" t="s">
        <v>87</v>
      </c>
      <c r="G244" s="8" t="s">
        <v>708</v>
      </c>
      <c r="H244" s="11">
        <v>45591.6765856482</v>
      </c>
      <c r="I244" s="8" t="s">
        <v>709</v>
      </c>
      <c r="J244" s="11">
        <v>45591.8239236111</v>
      </c>
      <c r="K244" s="8" t="s">
        <v>190</v>
      </c>
    </row>
    <row r="245" customHeight="true" spans="1:11">
      <c r="A245" s="7">
        <f>SUBTOTAL(103,$B$4:B245)*1</f>
        <v>242</v>
      </c>
      <c r="B245" s="8" t="s">
        <v>25</v>
      </c>
      <c r="C245" s="9" t="s">
        <v>232</v>
      </c>
      <c r="D245" s="8" t="s">
        <v>85</v>
      </c>
      <c r="E245" s="8" t="s">
        <v>233</v>
      </c>
      <c r="F245" s="8" t="s">
        <v>87</v>
      </c>
      <c r="G245" s="8" t="s">
        <v>708</v>
      </c>
      <c r="H245" s="11">
        <v>45577.6922800926</v>
      </c>
      <c r="I245" s="8" t="s">
        <v>709</v>
      </c>
      <c r="J245" s="11">
        <v>45577.8329050926</v>
      </c>
      <c r="K245" s="8" t="s">
        <v>190</v>
      </c>
    </row>
    <row r="246" customHeight="true" spans="1:11">
      <c r="A246" s="7">
        <f>SUBTOTAL(103,$B$4:B246)*1</f>
        <v>243</v>
      </c>
      <c r="B246" s="8" t="s">
        <v>25</v>
      </c>
      <c r="C246" s="9" t="s">
        <v>232</v>
      </c>
      <c r="D246" s="8" t="s">
        <v>85</v>
      </c>
      <c r="E246" s="8" t="s">
        <v>233</v>
      </c>
      <c r="F246" s="8" t="s">
        <v>87</v>
      </c>
      <c r="G246" s="8" t="s">
        <v>708</v>
      </c>
      <c r="H246" s="11">
        <v>45583.7595486111</v>
      </c>
      <c r="I246" s="8" t="s">
        <v>709</v>
      </c>
      <c r="J246" s="11">
        <v>45583.9008333333</v>
      </c>
      <c r="K246" s="8" t="s">
        <v>190</v>
      </c>
    </row>
    <row r="247" customHeight="true" spans="1:11">
      <c r="A247" s="7">
        <f>SUBTOTAL(103,$B$4:B247)*1</f>
        <v>244</v>
      </c>
      <c r="B247" s="8" t="s">
        <v>25</v>
      </c>
      <c r="C247" s="9" t="s">
        <v>232</v>
      </c>
      <c r="D247" s="8" t="s">
        <v>85</v>
      </c>
      <c r="E247" s="8" t="s">
        <v>233</v>
      </c>
      <c r="F247" s="8" t="s">
        <v>87</v>
      </c>
      <c r="G247" s="8" t="s">
        <v>708</v>
      </c>
      <c r="H247" s="11">
        <v>45574.8466550926</v>
      </c>
      <c r="I247" s="8" t="s">
        <v>709</v>
      </c>
      <c r="J247" s="11">
        <v>45574.9808101852</v>
      </c>
      <c r="K247" s="8" t="s">
        <v>190</v>
      </c>
    </row>
    <row r="248" customHeight="true" spans="1:11">
      <c r="A248" s="7">
        <f>SUBTOTAL(103,$B$4:B248)*1</f>
        <v>245</v>
      </c>
      <c r="B248" s="8" t="s">
        <v>25</v>
      </c>
      <c r="C248" s="9" t="s">
        <v>237</v>
      </c>
      <c r="D248" s="8" t="s">
        <v>85</v>
      </c>
      <c r="E248" s="8" t="s">
        <v>235</v>
      </c>
      <c r="F248" s="8" t="s">
        <v>87</v>
      </c>
      <c r="G248" s="8" t="s">
        <v>712</v>
      </c>
      <c r="H248" s="11">
        <v>45573.7268981481</v>
      </c>
      <c r="I248" s="8" t="s">
        <v>713</v>
      </c>
      <c r="J248" s="11">
        <v>45573.827962963</v>
      </c>
      <c r="K248" s="8" t="s">
        <v>231</v>
      </c>
    </row>
    <row r="249" customHeight="true" spans="1:11">
      <c r="A249" s="7">
        <f>SUBTOTAL(103,$B$4:B249)*1</f>
        <v>246</v>
      </c>
      <c r="B249" s="8" t="s">
        <v>25</v>
      </c>
      <c r="C249" s="9" t="s">
        <v>238</v>
      </c>
      <c r="D249" s="8" t="s">
        <v>85</v>
      </c>
      <c r="E249" s="8" t="s">
        <v>235</v>
      </c>
      <c r="F249" s="8" t="s">
        <v>87</v>
      </c>
      <c r="G249" s="8" t="s">
        <v>714</v>
      </c>
      <c r="H249" s="11">
        <v>45587.601712963</v>
      </c>
      <c r="I249" s="8" t="s">
        <v>715</v>
      </c>
      <c r="J249" s="11">
        <v>45587.6425115741</v>
      </c>
      <c r="K249" s="8" t="s">
        <v>231</v>
      </c>
    </row>
    <row r="250" customHeight="true" spans="1:11">
      <c r="A250" s="7">
        <f>SUBTOTAL(103,$B$4:B250)*1</f>
        <v>247</v>
      </c>
      <c r="B250" s="8" t="s">
        <v>25</v>
      </c>
      <c r="C250" s="8" t="s">
        <v>238</v>
      </c>
      <c r="D250" s="8" t="s">
        <v>85</v>
      </c>
      <c r="E250" s="8" t="s">
        <v>235</v>
      </c>
      <c r="F250" s="8" t="s">
        <v>87</v>
      </c>
      <c r="G250" s="8" t="s">
        <v>714</v>
      </c>
      <c r="H250" s="11">
        <v>45595.6093634259</v>
      </c>
      <c r="I250" s="8" t="s">
        <v>715</v>
      </c>
      <c r="J250" s="11">
        <v>45595.6499768519</v>
      </c>
      <c r="K250" s="8" t="s">
        <v>231</v>
      </c>
    </row>
    <row r="251" customHeight="true" spans="1:11">
      <c r="A251" s="7">
        <f>SUBTOTAL(103,$B$4:B251)*1</f>
        <v>248</v>
      </c>
      <c r="B251" s="8" t="s">
        <v>25</v>
      </c>
      <c r="C251" s="9" t="s">
        <v>238</v>
      </c>
      <c r="D251" s="8" t="s">
        <v>85</v>
      </c>
      <c r="E251" s="8" t="s">
        <v>235</v>
      </c>
      <c r="F251" s="8" t="s">
        <v>87</v>
      </c>
      <c r="G251" s="8" t="s">
        <v>716</v>
      </c>
      <c r="H251" s="11">
        <v>45574.6182986111</v>
      </c>
      <c r="I251" s="8" t="s">
        <v>717</v>
      </c>
      <c r="J251" s="11">
        <v>45574.6577893519</v>
      </c>
      <c r="K251" s="8" t="s">
        <v>231</v>
      </c>
    </row>
    <row r="252" customHeight="true" spans="1:11">
      <c r="A252" s="7">
        <f>SUBTOTAL(103,$B$4:B252)*1</f>
        <v>249</v>
      </c>
      <c r="B252" s="8" t="s">
        <v>25</v>
      </c>
      <c r="C252" s="9" t="s">
        <v>238</v>
      </c>
      <c r="D252" s="8" t="s">
        <v>85</v>
      </c>
      <c r="E252" s="8" t="s">
        <v>235</v>
      </c>
      <c r="F252" s="8" t="s">
        <v>87</v>
      </c>
      <c r="G252" s="8" t="s">
        <v>716</v>
      </c>
      <c r="H252" s="11">
        <v>45587.5391550926</v>
      </c>
      <c r="I252" s="8" t="s">
        <v>717</v>
      </c>
      <c r="J252" s="11">
        <v>45587.5790625</v>
      </c>
      <c r="K252" s="8" t="s">
        <v>231</v>
      </c>
    </row>
    <row r="253" customHeight="true" spans="1:11">
      <c r="A253" s="7">
        <f>SUBTOTAL(103,$B$4:B253)*1</f>
        <v>250</v>
      </c>
      <c r="B253" s="8" t="s">
        <v>25</v>
      </c>
      <c r="C253" s="9" t="s">
        <v>238</v>
      </c>
      <c r="D253" s="8" t="s">
        <v>85</v>
      </c>
      <c r="E253" s="8" t="s">
        <v>235</v>
      </c>
      <c r="F253" s="8" t="s">
        <v>87</v>
      </c>
      <c r="G253" s="8" t="s">
        <v>716</v>
      </c>
      <c r="H253" s="11">
        <v>45595.5409375</v>
      </c>
      <c r="I253" s="8" t="s">
        <v>717</v>
      </c>
      <c r="J253" s="11">
        <v>45595.5811689815</v>
      </c>
      <c r="K253" s="8" t="s">
        <v>231</v>
      </c>
    </row>
    <row r="254" customHeight="true" spans="1:11">
      <c r="A254" s="7">
        <f>SUBTOTAL(103,$B$4:B254)*1</f>
        <v>251</v>
      </c>
      <c r="B254" s="8" t="s">
        <v>25</v>
      </c>
      <c r="C254" s="9" t="s">
        <v>238</v>
      </c>
      <c r="D254" s="8" t="s">
        <v>85</v>
      </c>
      <c r="E254" s="8" t="s">
        <v>235</v>
      </c>
      <c r="F254" s="8" t="s">
        <v>87</v>
      </c>
      <c r="G254" s="8" t="s">
        <v>714</v>
      </c>
      <c r="H254" s="11">
        <v>45574.6876273148</v>
      </c>
      <c r="I254" s="8" t="s">
        <v>715</v>
      </c>
      <c r="J254" s="11">
        <v>45574.7283449074</v>
      </c>
      <c r="K254" s="8" t="s">
        <v>231</v>
      </c>
    </row>
    <row r="255" customHeight="true" spans="1:11">
      <c r="A255" s="7">
        <f>SUBTOTAL(103,$B$4:B255)*1</f>
        <v>252</v>
      </c>
      <c r="B255" s="8" t="s">
        <v>25</v>
      </c>
      <c r="C255" s="9" t="s">
        <v>247</v>
      </c>
      <c r="D255" s="8" t="s">
        <v>85</v>
      </c>
      <c r="E255" s="8" t="s">
        <v>248</v>
      </c>
      <c r="F255" s="8" t="s">
        <v>44</v>
      </c>
      <c r="G255" s="8" t="s">
        <v>647</v>
      </c>
      <c r="H255" s="11">
        <v>45566.7718287037</v>
      </c>
      <c r="I255" s="8" t="s">
        <v>705</v>
      </c>
      <c r="J255" s="11">
        <v>45566.8441550926</v>
      </c>
      <c r="K255" s="8" t="s">
        <v>244</v>
      </c>
    </row>
    <row r="256" customHeight="true" spans="1:11">
      <c r="A256" s="7">
        <f>SUBTOTAL(103,$B$4:B256)*1</f>
        <v>253</v>
      </c>
      <c r="B256" s="8" t="s">
        <v>25</v>
      </c>
      <c r="C256" s="9" t="s">
        <v>247</v>
      </c>
      <c r="D256" s="8" t="s">
        <v>85</v>
      </c>
      <c r="E256" s="8" t="s">
        <v>248</v>
      </c>
      <c r="F256" s="8" t="s">
        <v>44</v>
      </c>
      <c r="G256" s="8" t="s">
        <v>706</v>
      </c>
      <c r="H256" s="11">
        <v>45585.2398958333</v>
      </c>
      <c r="I256" s="8" t="s">
        <v>718</v>
      </c>
      <c r="J256" s="11">
        <v>45585.2575578704</v>
      </c>
      <c r="K256" s="8" t="s">
        <v>244</v>
      </c>
    </row>
    <row r="257" customHeight="true" spans="1:11">
      <c r="A257" s="7">
        <f>SUBTOTAL(103,$B$4:B257)*1</f>
        <v>254</v>
      </c>
      <c r="B257" s="8" t="s">
        <v>25</v>
      </c>
      <c r="C257" s="9" t="s">
        <v>247</v>
      </c>
      <c r="D257" s="8" t="s">
        <v>85</v>
      </c>
      <c r="E257" s="8" t="s">
        <v>248</v>
      </c>
      <c r="F257" s="8" t="s">
        <v>44</v>
      </c>
      <c r="G257" s="8" t="s">
        <v>706</v>
      </c>
      <c r="H257" s="11">
        <v>45590.5163194444</v>
      </c>
      <c r="I257" s="8" t="s">
        <v>719</v>
      </c>
      <c r="J257" s="11">
        <v>45590.5340046296</v>
      </c>
      <c r="K257" s="8" t="s">
        <v>244</v>
      </c>
    </row>
    <row r="258" customHeight="true" spans="1:11">
      <c r="A258" s="7">
        <f>SUBTOTAL(103,$B$4:B258)*1</f>
        <v>255</v>
      </c>
      <c r="B258" s="8" t="s">
        <v>25</v>
      </c>
      <c r="C258" s="9" t="s">
        <v>247</v>
      </c>
      <c r="D258" s="8" t="s">
        <v>85</v>
      </c>
      <c r="E258" s="8" t="s">
        <v>248</v>
      </c>
      <c r="F258" s="8" t="s">
        <v>44</v>
      </c>
      <c r="G258" s="8" t="s">
        <v>720</v>
      </c>
      <c r="H258" s="11">
        <v>45590.6964583333</v>
      </c>
      <c r="I258" s="8" t="s">
        <v>705</v>
      </c>
      <c r="J258" s="11">
        <v>45590.7147685185</v>
      </c>
      <c r="K258" s="8" t="s">
        <v>244</v>
      </c>
    </row>
    <row r="259" customHeight="true" spans="1:11">
      <c r="A259" s="7">
        <f>SUBTOTAL(103,$B$4:B259)*1</f>
        <v>256</v>
      </c>
      <c r="B259" s="8" t="s">
        <v>25</v>
      </c>
      <c r="C259" s="9" t="s">
        <v>247</v>
      </c>
      <c r="D259" s="8" t="s">
        <v>85</v>
      </c>
      <c r="E259" s="8" t="s">
        <v>248</v>
      </c>
      <c r="F259" s="8" t="s">
        <v>44</v>
      </c>
      <c r="G259" s="8" t="s">
        <v>706</v>
      </c>
      <c r="H259" s="11">
        <v>45592.5666666667</v>
      </c>
      <c r="I259" s="8" t="s">
        <v>719</v>
      </c>
      <c r="J259" s="11">
        <v>45592.5841666667</v>
      </c>
      <c r="K259" s="8" t="s">
        <v>244</v>
      </c>
    </row>
    <row r="260" customHeight="true" spans="1:11">
      <c r="A260" s="7">
        <f>SUBTOTAL(103,$B$4:B260)*1</f>
        <v>257</v>
      </c>
      <c r="B260" s="8" t="s">
        <v>25</v>
      </c>
      <c r="C260" s="9" t="s">
        <v>247</v>
      </c>
      <c r="D260" s="8" t="s">
        <v>85</v>
      </c>
      <c r="E260" s="8" t="s">
        <v>248</v>
      </c>
      <c r="F260" s="8" t="s">
        <v>44</v>
      </c>
      <c r="G260" s="8" t="s">
        <v>720</v>
      </c>
      <c r="H260" s="11">
        <v>45592.7674074074</v>
      </c>
      <c r="I260" s="8" t="s">
        <v>705</v>
      </c>
      <c r="J260" s="11">
        <v>45592.7842824074</v>
      </c>
      <c r="K260" s="8" t="s">
        <v>244</v>
      </c>
    </row>
    <row r="261" customHeight="true" spans="1:11">
      <c r="A261" s="7">
        <f>SUBTOTAL(103,$B$4:B261)*1</f>
        <v>258</v>
      </c>
      <c r="B261" s="8" t="s">
        <v>25</v>
      </c>
      <c r="C261" s="9" t="s">
        <v>247</v>
      </c>
      <c r="D261" s="8" t="s">
        <v>85</v>
      </c>
      <c r="E261" s="8" t="s">
        <v>248</v>
      </c>
      <c r="F261" s="8" t="s">
        <v>44</v>
      </c>
      <c r="G261" s="8" t="s">
        <v>721</v>
      </c>
      <c r="H261" s="11">
        <v>45585.7896759259</v>
      </c>
      <c r="I261" s="8" t="s">
        <v>705</v>
      </c>
      <c r="J261" s="11">
        <v>45585.802662037</v>
      </c>
      <c r="K261" s="8" t="s">
        <v>244</v>
      </c>
    </row>
    <row r="262" customHeight="true" spans="1:11">
      <c r="A262" s="7">
        <f>SUBTOTAL(103,$B$4:B262)*1</f>
        <v>259</v>
      </c>
      <c r="B262" s="8" t="s">
        <v>26</v>
      </c>
      <c r="C262" s="9" t="s">
        <v>257</v>
      </c>
      <c r="D262" s="8" t="s">
        <v>85</v>
      </c>
      <c r="E262" s="8" t="s">
        <v>256</v>
      </c>
      <c r="F262" s="8" t="s">
        <v>44</v>
      </c>
      <c r="G262" s="8" t="s">
        <v>628</v>
      </c>
      <c r="H262" s="11">
        <v>45589.2293634259</v>
      </c>
      <c r="I262" s="8" t="s">
        <v>629</v>
      </c>
      <c r="J262" s="11">
        <v>45589.2536805556</v>
      </c>
      <c r="K262" s="8" t="s">
        <v>88</v>
      </c>
    </row>
    <row r="263" customHeight="true" spans="1:11">
      <c r="A263" s="7">
        <f>SUBTOTAL(103,$B$4:B263)*1</f>
        <v>260</v>
      </c>
      <c r="B263" s="8" t="s">
        <v>26</v>
      </c>
      <c r="C263" s="9" t="s">
        <v>257</v>
      </c>
      <c r="D263" s="8" t="s">
        <v>85</v>
      </c>
      <c r="E263" s="8" t="s">
        <v>256</v>
      </c>
      <c r="F263" s="8" t="s">
        <v>44</v>
      </c>
      <c r="G263" s="8" t="s">
        <v>651</v>
      </c>
      <c r="H263" s="11">
        <v>45581.3228935185</v>
      </c>
      <c r="I263" s="8" t="s">
        <v>632</v>
      </c>
      <c r="J263" s="11">
        <v>45581.4340046296</v>
      </c>
      <c r="K263" s="8" t="s">
        <v>88</v>
      </c>
    </row>
    <row r="264" customHeight="true" spans="1:11">
      <c r="A264" s="7">
        <f>SUBTOTAL(103,$B$4:B264)*1</f>
        <v>261</v>
      </c>
      <c r="B264" s="8" t="s">
        <v>26</v>
      </c>
      <c r="C264" s="9" t="s">
        <v>257</v>
      </c>
      <c r="D264" s="8" t="s">
        <v>85</v>
      </c>
      <c r="E264" s="8" t="s">
        <v>256</v>
      </c>
      <c r="F264" s="8" t="s">
        <v>44</v>
      </c>
      <c r="G264" s="8" t="s">
        <v>649</v>
      </c>
      <c r="H264" s="11">
        <v>45583.4011689815</v>
      </c>
      <c r="I264" s="8" t="s">
        <v>722</v>
      </c>
      <c r="J264" s="11">
        <v>45583.4605555556</v>
      </c>
      <c r="K264" s="8" t="s">
        <v>88</v>
      </c>
    </row>
    <row r="265" customHeight="true" spans="1:11">
      <c r="A265" s="7">
        <f>SUBTOTAL(103,$B$4:B265)*1</f>
        <v>262</v>
      </c>
      <c r="B265" s="8" t="s">
        <v>26</v>
      </c>
      <c r="C265" s="8" t="s">
        <v>257</v>
      </c>
      <c r="D265" s="8" t="s">
        <v>85</v>
      </c>
      <c r="E265" s="8" t="s">
        <v>256</v>
      </c>
      <c r="F265" s="8" t="s">
        <v>44</v>
      </c>
      <c r="G265" s="8" t="s">
        <v>659</v>
      </c>
      <c r="H265" s="11">
        <v>45595.6776157407</v>
      </c>
      <c r="I265" s="8" t="s">
        <v>625</v>
      </c>
      <c r="J265" s="11">
        <v>45595.6837384259</v>
      </c>
      <c r="K265" s="8" t="s">
        <v>88</v>
      </c>
    </row>
    <row r="266" customHeight="true" spans="1:11">
      <c r="A266" s="7">
        <f>SUBTOTAL(103,$B$4:B266)*1</f>
        <v>263</v>
      </c>
      <c r="B266" s="8" t="s">
        <v>26</v>
      </c>
      <c r="C266" s="9" t="s">
        <v>257</v>
      </c>
      <c r="D266" s="8" t="s">
        <v>85</v>
      </c>
      <c r="E266" s="8" t="s">
        <v>256</v>
      </c>
      <c r="F266" s="8" t="s">
        <v>44</v>
      </c>
      <c r="G266" s="8" t="s">
        <v>649</v>
      </c>
      <c r="H266" s="11">
        <v>45586.3886574074</v>
      </c>
      <c r="I266" s="8" t="s">
        <v>722</v>
      </c>
      <c r="J266" s="11">
        <v>45586.4475231481</v>
      </c>
      <c r="K266" s="8" t="s">
        <v>88</v>
      </c>
    </row>
    <row r="267" customHeight="true" spans="1:11">
      <c r="A267" s="7">
        <f>SUBTOTAL(103,$B$4:B267)*1</f>
        <v>264</v>
      </c>
      <c r="B267" s="8" t="s">
        <v>26</v>
      </c>
      <c r="C267" s="9" t="s">
        <v>257</v>
      </c>
      <c r="D267" s="8" t="s">
        <v>85</v>
      </c>
      <c r="E267" s="8" t="s">
        <v>256</v>
      </c>
      <c r="F267" s="8" t="s">
        <v>44</v>
      </c>
      <c r="G267" s="8" t="s">
        <v>723</v>
      </c>
      <c r="H267" s="11">
        <v>45577.4265393519</v>
      </c>
      <c r="I267" s="8" t="s">
        <v>724</v>
      </c>
      <c r="J267" s="11">
        <v>45577.4553935185</v>
      </c>
      <c r="K267" s="8" t="s">
        <v>88</v>
      </c>
    </row>
    <row r="268" customHeight="true" spans="1:11">
      <c r="A268" s="7">
        <f>SUBTOTAL(103,$B$4:B268)*1</f>
        <v>265</v>
      </c>
      <c r="B268" s="8" t="s">
        <v>26</v>
      </c>
      <c r="C268" s="9" t="s">
        <v>257</v>
      </c>
      <c r="D268" s="8" t="s">
        <v>85</v>
      </c>
      <c r="E268" s="8" t="s">
        <v>256</v>
      </c>
      <c r="F268" s="8" t="s">
        <v>44</v>
      </c>
      <c r="G268" s="8" t="s">
        <v>660</v>
      </c>
      <c r="H268" s="11">
        <v>45595.5677893519</v>
      </c>
      <c r="I268" s="8" t="s">
        <v>725</v>
      </c>
      <c r="J268" s="11">
        <v>45595.58</v>
      </c>
      <c r="K268" s="8" t="s">
        <v>88</v>
      </c>
    </row>
    <row r="269" customHeight="true" spans="1:11">
      <c r="A269" s="7">
        <f>SUBTOTAL(103,$B$4:B269)*1</f>
        <v>266</v>
      </c>
      <c r="B269" s="8" t="s">
        <v>26</v>
      </c>
      <c r="C269" s="9" t="s">
        <v>257</v>
      </c>
      <c r="D269" s="8" t="s">
        <v>85</v>
      </c>
      <c r="E269" s="8" t="s">
        <v>256</v>
      </c>
      <c r="F269" s="8" t="s">
        <v>44</v>
      </c>
      <c r="G269" s="8" t="s">
        <v>720</v>
      </c>
      <c r="H269" s="11">
        <v>45595.3417361111</v>
      </c>
      <c r="I269" s="8" t="s">
        <v>726</v>
      </c>
      <c r="J269" s="11">
        <v>45595.3988888889</v>
      </c>
      <c r="K269" s="8" t="s">
        <v>88</v>
      </c>
    </row>
    <row r="270" customHeight="true" spans="1:11">
      <c r="A270" s="7">
        <f>SUBTOTAL(103,$B$4:B270)*1</f>
        <v>267</v>
      </c>
      <c r="B270" s="8" t="s">
        <v>26</v>
      </c>
      <c r="C270" s="9" t="s">
        <v>257</v>
      </c>
      <c r="D270" s="8" t="s">
        <v>85</v>
      </c>
      <c r="E270" s="8" t="s">
        <v>256</v>
      </c>
      <c r="F270" s="8" t="s">
        <v>44</v>
      </c>
      <c r="G270" s="8" t="s">
        <v>727</v>
      </c>
      <c r="H270" s="11">
        <v>45577.4961111111</v>
      </c>
      <c r="I270" s="8" t="s">
        <v>728</v>
      </c>
      <c r="J270" s="11">
        <v>45577.5085416667</v>
      </c>
      <c r="K270" s="8" t="s">
        <v>88</v>
      </c>
    </row>
    <row r="271" customHeight="true" spans="1:11">
      <c r="A271" s="7">
        <f>SUBTOTAL(103,$B$4:B271)*1</f>
        <v>268</v>
      </c>
      <c r="B271" s="8" t="s">
        <v>26</v>
      </c>
      <c r="C271" s="9" t="s">
        <v>257</v>
      </c>
      <c r="D271" s="8" t="s">
        <v>85</v>
      </c>
      <c r="E271" s="8" t="s">
        <v>256</v>
      </c>
      <c r="F271" s="8" t="s">
        <v>44</v>
      </c>
      <c r="G271" s="8" t="s">
        <v>651</v>
      </c>
      <c r="H271" s="11">
        <v>45593.4829513889</v>
      </c>
      <c r="I271" s="8" t="s">
        <v>729</v>
      </c>
      <c r="J271" s="11">
        <v>45593.5794675926</v>
      </c>
      <c r="K271" s="8" t="s">
        <v>88</v>
      </c>
    </row>
    <row r="272" customHeight="true" spans="1:11">
      <c r="A272" s="7">
        <f>SUBTOTAL(103,$B$4:B272)*1</f>
        <v>269</v>
      </c>
      <c r="B272" s="8" t="s">
        <v>26</v>
      </c>
      <c r="C272" s="9" t="s">
        <v>257</v>
      </c>
      <c r="D272" s="8" t="s">
        <v>85</v>
      </c>
      <c r="E272" s="8" t="s">
        <v>256</v>
      </c>
      <c r="F272" s="8" t="s">
        <v>44</v>
      </c>
      <c r="G272" s="8" t="s">
        <v>660</v>
      </c>
      <c r="H272" s="11">
        <v>45582.5834143519</v>
      </c>
      <c r="I272" s="8" t="s">
        <v>633</v>
      </c>
      <c r="J272" s="11">
        <v>45582.599537037</v>
      </c>
      <c r="K272" s="8" t="s">
        <v>88</v>
      </c>
    </row>
    <row r="273" customHeight="true" spans="1:11">
      <c r="A273" s="7">
        <f>SUBTOTAL(103,$B$4:B273)*1</f>
        <v>270</v>
      </c>
      <c r="B273" s="8" t="s">
        <v>26</v>
      </c>
      <c r="C273" s="9" t="s">
        <v>257</v>
      </c>
      <c r="D273" s="8" t="s">
        <v>85</v>
      </c>
      <c r="E273" s="8" t="s">
        <v>256</v>
      </c>
      <c r="F273" s="8" t="s">
        <v>44</v>
      </c>
      <c r="G273" s="8" t="s">
        <v>730</v>
      </c>
      <c r="H273" s="11">
        <v>45580.4482291667</v>
      </c>
      <c r="I273" s="8" t="s">
        <v>724</v>
      </c>
      <c r="J273" s="11">
        <v>45580.4815856482</v>
      </c>
      <c r="K273" s="8" t="s">
        <v>88</v>
      </c>
    </row>
    <row r="274" customHeight="true" spans="1:11">
      <c r="A274" s="7">
        <f>SUBTOTAL(103,$B$4:B274)*1</f>
        <v>271</v>
      </c>
      <c r="B274" s="8" t="s">
        <v>26</v>
      </c>
      <c r="C274" s="9" t="s">
        <v>257</v>
      </c>
      <c r="D274" s="8" t="s">
        <v>85</v>
      </c>
      <c r="E274" s="8" t="s">
        <v>256</v>
      </c>
      <c r="F274" s="8" t="s">
        <v>44</v>
      </c>
      <c r="G274" s="8" t="s">
        <v>731</v>
      </c>
      <c r="H274" s="11">
        <v>45582.4530671296</v>
      </c>
      <c r="I274" s="8" t="s">
        <v>726</v>
      </c>
      <c r="J274" s="11">
        <v>45582.4995833333</v>
      </c>
      <c r="K274" s="8" t="s">
        <v>88</v>
      </c>
    </row>
    <row r="275" customHeight="true" spans="1:11">
      <c r="A275" s="7">
        <f>SUBTOTAL(103,$B$4:B275)*1</f>
        <v>272</v>
      </c>
      <c r="B275" s="8" t="s">
        <v>26</v>
      </c>
      <c r="C275" s="9" t="s">
        <v>257</v>
      </c>
      <c r="D275" s="8" t="s">
        <v>85</v>
      </c>
      <c r="E275" s="8" t="s">
        <v>256</v>
      </c>
      <c r="F275" s="8" t="s">
        <v>44</v>
      </c>
      <c r="G275" s="8" t="s">
        <v>626</v>
      </c>
      <c r="H275" s="11">
        <v>45589.6984027778</v>
      </c>
      <c r="I275" s="8" t="s">
        <v>637</v>
      </c>
      <c r="J275" s="11">
        <v>45589.7189351852</v>
      </c>
      <c r="K275" s="8" t="s">
        <v>88</v>
      </c>
    </row>
    <row r="276" customHeight="true" spans="1:11">
      <c r="A276" s="7">
        <f>SUBTOTAL(103,$B$4:B276)*1</f>
        <v>273</v>
      </c>
      <c r="B276" s="8" t="s">
        <v>26</v>
      </c>
      <c r="C276" s="9" t="s">
        <v>257</v>
      </c>
      <c r="D276" s="8" t="s">
        <v>85</v>
      </c>
      <c r="E276" s="8" t="s">
        <v>256</v>
      </c>
      <c r="F276" s="8" t="s">
        <v>44</v>
      </c>
      <c r="G276" s="8" t="s">
        <v>732</v>
      </c>
      <c r="H276" s="11">
        <v>45577.5523611111</v>
      </c>
      <c r="I276" s="8" t="s">
        <v>722</v>
      </c>
      <c r="J276" s="11">
        <v>45577.5789467593</v>
      </c>
      <c r="K276" s="8" t="s">
        <v>88</v>
      </c>
    </row>
    <row r="277" customHeight="true" spans="1:11">
      <c r="A277" s="7">
        <f>SUBTOTAL(103,$B$4:B277)*1</f>
        <v>274</v>
      </c>
      <c r="B277" s="8" t="s">
        <v>26</v>
      </c>
      <c r="C277" s="9" t="s">
        <v>257</v>
      </c>
      <c r="D277" s="8" t="s">
        <v>85</v>
      </c>
      <c r="E277" s="8" t="s">
        <v>256</v>
      </c>
      <c r="F277" s="8" t="s">
        <v>44</v>
      </c>
      <c r="G277" s="8" t="s">
        <v>720</v>
      </c>
      <c r="H277" s="11">
        <v>45582.3061574074</v>
      </c>
      <c r="I277" s="8" t="s">
        <v>733</v>
      </c>
      <c r="J277" s="11">
        <v>45582.3221990741</v>
      </c>
      <c r="K277" s="8" t="s">
        <v>88</v>
      </c>
    </row>
    <row r="278" customHeight="true" spans="1:11">
      <c r="A278" s="7">
        <f>SUBTOTAL(103,$B$4:B278)*1</f>
        <v>275</v>
      </c>
      <c r="B278" s="8" t="s">
        <v>26</v>
      </c>
      <c r="C278" s="9" t="s">
        <v>257</v>
      </c>
      <c r="D278" s="8" t="s">
        <v>85</v>
      </c>
      <c r="E278" s="8" t="s">
        <v>256</v>
      </c>
      <c r="F278" s="8" t="s">
        <v>44</v>
      </c>
      <c r="G278" s="8" t="s">
        <v>730</v>
      </c>
      <c r="H278" s="11">
        <v>45588.8127662037</v>
      </c>
      <c r="I278" s="8" t="s">
        <v>652</v>
      </c>
      <c r="J278" s="11">
        <v>45588.8684837963</v>
      </c>
      <c r="K278" s="8" t="s">
        <v>88</v>
      </c>
    </row>
    <row r="279" customHeight="true" spans="1:11">
      <c r="A279" s="7">
        <f>SUBTOTAL(103,$B$4:B279)*1</f>
        <v>276</v>
      </c>
      <c r="B279" s="8" t="s">
        <v>26</v>
      </c>
      <c r="C279" s="9" t="s">
        <v>257</v>
      </c>
      <c r="D279" s="8" t="s">
        <v>85</v>
      </c>
      <c r="E279" s="8" t="s">
        <v>256</v>
      </c>
      <c r="F279" s="8" t="s">
        <v>44</v>
      </c>
      <c r="G279" s="8" t="s">
        <v>731</v>
      </c>
      <c r="H279" s="11">
        <v>45593.7349074074</v>
      </c>
      <c r="I279" s="8" t="s">
        <v>734</v>
      </c>
      <c r="J279" s="11">
        <v>45593.755150463</v>
      </c>
      <c r="K279" s="8" t="s">
        <v>88</v>
      </c>
    </row>
    <row r="280" customHeight="true" spans="1:11">
      <c r="A280" s="7">
        <f>SUBTOTAL(103,$B$4:B280)*1</f>
        <v>277</v>
      </c>
      <c r="B280" s="8" t="s">
        <v>26</v>
      </c>
      <c r="C280" s="9" t="s">
        <v>257</v>
      </c>
      <c r="D280" s="8" t="s">
        <v>85</v>
      </c>
      <c r="E280" s="8" t="s">
        <v>256</v>
      </c>
      <c r="F280" s="8" t="s">
        <v>44</v>
      </c>
      <c r="G280" s="8" t="s">
        <v>730</v>
      </c>
      <c r="H280" s="11">
        <v>45592.6963657407</v>
      </c>
      <c r="I280" s="8" t="s">
        <v>724</v>
      </c>
      <c r="J280" s="11">
        <v>45592.7942824074</v>
      </c>
      <c r="K280" s="8" t="s">
        <v>88</v>
      </c>
    </row>
    <row r="281" customHeight="true" spans="1:11">
      <c r="A281" s="7">
        <f>SUBTOTAL(103,$B$4:B281)*1</f>
        <v>278</v>
      </c>
      <c r="B281" s="8" t="s">
        <v>26</v>
      </c>
      <c r="C281" s="9" t="s">
        <v>257</v>
      </c>
      <c r="D281" s="8" t="s">
        <v>85</v>
      </c>
      <c r="E281" s="8" t="s">
        <v>256</v>
      </c>
      <c r="F281" s="8" t="s">
        <v>44</v>
      </c>
      <c r="G281" s="8" t="s">
        <v>730</v>
      </c>
      <c r="H281" s="11">
        <v>45585.8333912037</v>
      </c>
      <c r="I281" s="8" t="s">
        <v>652</v>
      </c>
      <c r="J281" s="11">
        <v>45585.8874305556</v>
      </c>
      <c r="K281" s="8" t="s">
        <v>88</v>
      </c>
    </row>
    <row r="282" customHeight="true" spans="1:11">
      <c r="A282" s="7">
        <f>SUBTOTAL(103,$B$4:B282)*1</f>
        <v>279</v>
      </c>
      <c r="B282" s="8" t="s">
        <v>26</v>
      </c>
      <c r="C282" s="9" t="s">
        <v>257</v>
      </c>
      <c r="D282" s="8" t="s">
        <v>85</v>
      </c>
      <c r="E282" s="8" t="s">
        <v>256</v>
      </c>
      <c r="F282" s="8" t="s">
        <v>44</v>
      </c>
      <c r="G282" s="8" t="s">
        <v>735</v>
      </c>
      <c r="H282" s="11">
        <v>45589.9357175926</v>
      </c>
      <c r="I282" s="8" t="s">
        <v>722</v>
      </c>
      <c r="J282" s="11">
        <v>45590.0395833333</v>
      </c>
      <c r="K282" s="8" t="s">
        <v>88</v>
      </c>
    </row>
    <row r="283" customHeight="true" spans="1:11">
      <c r="A283" s="7">
        <f>SUBTOTAL(103,$B$4:B283)*1</f>
        <v>280</v>
      </c>
      <c r="B283" s="8" t="s">
        <v>286</v>
      </c>
      <c r="C283" s="9" t="s">
        <v>287</v>
      </c>
      <c r="D283" s="8" t="s">
        <v>85</v>
      </c>
      <c r="E283" s="8" t="s">
        <v>288</v>
      </c>
      <c r="F283" s="8" t="s">
        <v>44</v>
      </c>
      <c r="G283" s="8" t="s">
        <v>736</v>
      </c>
      <c r="H283" s="11">
        <v>45570.236875</v>
      </c>
      <c r="I283" s="8" t="s">
        <v>737</v>
      </c>
      <c r="J283" s="11">
        <v>45570.2576041667</v>
      </c>
      <c r="K283" s="8" t="s">
        <v>185</v>
      </c>
    </row>
    <row r="284" customHeight="true" spans="1:11">
      <c r="A284" s="7">
        <f>SUBTOTAL(103,$B$4:B284)*1</f>
        <v>281</v>
      </c>
      <c r="B284" s="8" t="s">
        <v>286</v>
      </c>
      <c r="C284" s="9" t="s">
        <v>287</v>
      </c>
      <c r="D284" s="8" t="s">
        <v>85</v>
      </c>
      <c r="E284" s="8" t="s">
        <v>288</v>
      </c>
      <c r="F284" s="8" t="s">
        <v>44</v>
      </c>
      <c r="G284" s="8" t="s">
        <v>738</v>
      </c>
      <c r="H284" s="11">
        <v>45566.330162037</v>
      </c>
      <c r="I284" s="8" t="s">
        <v>739</v>
      </c>
      <c r="J284" s="11">
        <v>45566.5388888889</v>
      </c>
      <c r="K284" s="8" t="s">
        <v>185</v>
      </c>
    </row>
    <row r="285" customHeight="true" spans="1:11">
      <c r="A285" s="7">
        <f>SUBTOTAL(103,$B$4:B285)*1</f>
        <v>282</v>
      </c>
      <c r="B285" s="8" t="s">
        <v>286</v>
      </c>
      <c r="C285" s="8" t="s">
        <v>287</v>
      </c>
      <c r="D285" s="8" t="s">
        <v>85</v>
      </c>
      <c r="E285" s="8" t="s">
        <v>288</v>
      </c>
      <c r="F285" s="8" t="s">
        <v>44</v>
      </c>
      <c r="G285" s="8" t="s">
        <v>740</v>
      </c>
      <c r="H285" s="11">
        <v>45566.5406828704</v>
      </c>
      <c r="I285" s="8" t="s">
        <v>711</v>
      </c>
      <c r="J285" s="11">
        <v>45566.5786805556</v>
      </c>
      <c r="K285" s="8" t="s">
        <v>185</v>
      </c>
    </row>
  </sheetData>
  <autoFilter ref="B3:K123">
    <sortState ref="B3:K123">
      <sortCondition ref="B4:B123" customList="成都市,绵阳市,自贡市,攀枝花市,泸州市,德阳市,广元市,遂宁市,内江市,乐山市,资阳市,宜宾市,南充市,达州市,雅安市,阿坝州,甘孜州,凉山州,广安市,巴中市,眉山市,四川省"/>
      <sortCondition ref="E4:E123"/>
      <sortCondition ref="C4:C123"/>
    </sortState>
    <extLst/>
  </autoFilter>
  <sortState ref="B4:K285">
    <sortCondition ref="B4:B285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285"/>
    <sortCondition ref="C4:C285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zoomScale="110" zoomScaleNormal="110" workbookViewId="0">
      <pane ySplit="4" topLeftCell="A5" activePane="bottomLeft" state="frozen"/>
      <selection/>
      <selection pane="bottomLeft" activeCell="O11" sqref="O11"/>
    </sheetView>
  </sheetViews>
  <sheetFormatPr defaultColWidth="9" defaultRowHeight="13.5"/>
  <cols>
    <col min="1" max="1" width="8.25" style="15" customWidth="true"/>
    <col min="2" max="11" width="11.625" style="15" customWidth="true"/>
    <col min="12" max="16384" width="9" style="15"/>
  </cols>
  <sheetData>
    <row r="1" ht="20.1" customHeight="true" spans="1:1">
      <c r="A1" s="16" t="s">
        <v>38</v>
      </c>
    </row>
    <row r="2" ht="39.95" customHeight="true" spans="1:11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="14" customFormat="true" ht="24.75" customHeight="true" spans="1:11">
      <c r="A3" s="100" t="s">
        <v>2</v>
      </c>
      <c r="B3" s="70" t="s">
        <v>3</v>
      </c>
      <c r="C3" s="65" t="s">
        <v>40</v>
      </c>
      <c r="D3" s="65" t="s">
        <v>41</v>
      </c>
      <c r="E3" s="65" t="s">
        <v>42</v>
      </c>
      <c r="F3" s="102" t="s">
        <v>43</v>
      </c>
      <c r="G3" s="103"/>
      <c r="H3" s="61" t="s">
        <v>44</v>
      </c>
      <c r="I3" s="62"/>
      <c r="J3" s="61" t="s">
        <v>45</v>
      </c>
      <c r="K3" s="62"/>
    </row>
    <row r="4" s="14" customFormat="true" ht="28.5" customHeight="true" spans="1:11">
      <c r="A4" s="66"/>
      <c r="B4" s="72"/>
      <c r="C4" s="101"/>
      <c r="D4" s="101"/>
      <c r="E4" s="101"/>
      <c r="F4" s="52" t="s">
        <v>46</v>
      </c>
      <c r="G4" s="52" t="s">
        <v>42</v>
      </c>
      <c r="H4" s="52" t="s">
        <v>46</v>
      </c>
      <c r="I4" s="52" t="s">
        <v>42</v>
      </c>
      <c r="J4" s="52" t="s">
        <v>46</v>
      </c>
      <c r="K4" s="52" t="s">
        <v>42</v>
      </c>
    </row>
    <row r="5" s="14" customFormat="true" ht="20.1" customHeight="true" spans="1:11">
      <c r="A5" s="18">
        <v>1</v>
      </c>
      <c r="B5" s="84" t="s">
        <v>16</v>
      </c>
      <c r="C5" s="85">
        <v>10998</v>
      </c>
      <c r="D5" s="85">
        <v>10998</v>
      </c>
      <c r="E5" s="104">
        <v>1</v>
      </c>
      <c r="F5" s="83">
        <v>4195</v>
      </c>
      <c r="G5" s="92">
        <v>1</v>
      </c>
      <c r="H5" s="83">
        <v>2972</v>
      </c>
      <c r="I5" s="92">
        <v>1</v>
      </c>
      <c r="J5" s="83">
        <v>3831</v>
      </c>
      <c r="K5" s="92">
        <v>1</v>
      </c>
    </row>
    <row r="6" s="14" customFormat="true" ht="20.1" customHeight="true" spans="1:11">
      <c r="A6" s="18">
        <v>2</v>
      </c>
      <c r="B6" s="84" t="s">
        <v>17</v>
      </c>
      <c r="C6" s="85">
        <v>2639</v>
      </c>
      <c r="D6" s="85">
        <v>2639</v>
      </c>
      <c r="E6" s="104">
        <v>1</v>
      </c>
      <c r="F6" s="83">
        <v>1007</v>
      </c>
      <c r="G6" s="92">
        <v>1</v>
      </c>
      <c r="H6" s="83">
        <v>928</v>
      </c>
      <c r="I6" s="92">
        <v>1</v>
      </c>
      <c r="J6" s="83">
        <v>704</v>
      </c>
      <c r="K6" s="92">
        <v>1</v>
      </c>
    </row>
    <row r="7" s="14" customFormat="true" ht="20.1" customHeight="true" spans="1:11">
      <c r="A7" s="18">
        <v>3</v>
      </c>
      <c r="B7" s="84" t="s">
        <v>18</v>
      </c>
      <c r="C7" s="85">
        <v>915</v>
      </c>
      <c r="D7" s="85">
        <v>915</v>
      </c>
      <c r="E7" s="104">
        <v>1</v>
      </c>
      <c r="F7" s="83">
        <v>491</v>
      </c>
      <c r="G7" s="92">
        <v>1</v>
      </c>
      <c r="H7" s="83">
        <v>116</v>
      </c>
      <c r="I7" s="92">
        <v>1</v>
      </c>
      <c r="J7" s="83">
        <v>308</v>
      </c>
      <c r="K7" s="92">
        <v>1</v>
      </c>
    </row>
    <row r="8" s="14" customFormat="true" ht="20.1" customHeight="true" spans="1:11">
      <c r="A8" s="18">
        <v>4</v>
      </c>
      <c r="B8" s="84" t="s">
        <v>19</v>
      </c>
      <c r="C8" s="85">
        <v>960</v>
      </c>
      <c r="D8" s="85">
        <v>960</v>
      </c>
      <c r="E8" s="104">
        <v>1</v>
      </c>
      <c r="F8" s="83">
        <v>314</v>
      </c>
      <c r="G8" s="92">
        <v>1</v>
      </c>
      <c r="H8" s="83">
        <v>378</v>
      </c>
      <c r="I8" s="92">
        <v>1</v>
      </c>
      <c r="J8" s="83">
        <v>268</v>
      </c>
      <c r="K8" s="92">
        <v>1</v>
      </c>
    </row>
    <row r="9" s="14" customFormat="true" ht="20.1" customHeight="true" spans="1:11">
      <c r="A9" s="18">
        <v>5</v>
      </c>
      <c r="B9" s="84" t="s">
        <v>20</v>
      </c>
      <c r="C9" s="85">
        <v>2576</v>
      </c>
      <c r="D9" s="85">
        <v>2576</v>
      </c>
      <c r="E9" s="104">
        <v>1</v>
      </c>
      <c r="F9" s="83">
        <v>796</v>
      </c>
      <c r="G9" s="92">
        <v>1</v>
      </c>
      <c r="H9" s="83">
        <v>1094</v>
      </c>
      <c r="I9" s="92">
        <v>1</v>
      </c>
      <c r="J9" s="83">
        <v>686</v>
      </c>
      <c r="K9" s="92">
        <v>1</v>
      </c>
    </row>
    <row r="10" s="14" customFormat="true" ht="20.1" customHeight="true" spans="1:11">
      <c r="A10" s="18">
        <v>6</v>
      </c>
      <c r="B10" s="84" t="s">
        <v>21</v>
      </c>
      <c r="C10" s="85">
        <v>2198</v>
      </c>
      <c r="D10" s="85">
        <v>2198</v>
      </c>
      <c r="E10" s="104">
        <v>1</v>
      </c>
      <c r="F10" s="83">
        <v>381</v>
      </c>
      <c r="G10" s="92">
        <v>1</v>
      </c>
      <c r="H10" s="83">
        <v>629</v>
      </c>
      <c r="I10" s="92">
        <v>1</v>
      </c>
      <c r="J10" s="83">
        <v>1188</v>
      </c>
      <c r="K10" s="92">
        <v>1</v>
      </c>
    </row>
    <row r="11" s="14" customFormat="true" ht="20.1" customHeight="true" spans="1:11">
      <c r="A11" s="18">
        <v>7</v>
      </c>
      <c r="B11" s="84" t="s">
        <v>22</v>
      </c>
      <c r="C11" s="85">
        <v>694</v>
      </c>
      <c r="D11" s="85">
        <v>694</v>
      </c>
      <c r="E11" s="104">
        <v>1</v>
      </c>
      <c r="F11" s="83">
        <v>396</v>
      </c>
      <c r="G11" s="92">
        <v>1</v>
      </c>
      <c r="H11" s="83">
        <v>56</v>
      </c>
      <c r="I11" s="92">
        <v>1</v>
      </c>
      <c r="J11" s="83">
        <v>242</v>
      </c>
      <c r="K11" s="92">
        <v>1</v>
      </c>
    </row>
    <row r="12" s="14" customFormat="true" ht="20.1" customHeight="true" spans="1:11">
      <c r="A12" s="18">
        <v>8</v>
      </c>
      <c r="B12" s="84" t="s">
        <v>23</v>
      </c>
      <c r="C12" s="85">
        <v>1286</v>
      </c>
      <c r="D12" s="85">
        <v>1286</v>
      </c>
      <c r="E12" s="104">
        <v>1</v>
      </c>
      <c r="F12" s="83">
        <v>556</v>
      </c>
      <c r="G12" s="92">
        <v>1</v>
      </c>
      <c r="H12" s="83">
        <v>390</v>
      </c>
      <c r="I12" s="92">
        <v>1</v>
      </c>
      <c r="J12" s="83">
        <v>340</v>
      </c>
      <c r="K12" s="92">
        <v>1</v>
      </c>
    </row>
    <row r="13" s="14" customFormat="true" ht="20.1" customHeight="true" spans="1:11">
      <c r="A13" s="18">
        <v>9</v>
      </c>
      <c r="B13" s="84" t="s">
        <v>24</v>
      </c>
      <c r="C13" s="85">
        <v>1103</v>
      </c>
      <c r="D13" s="85">
        <v>1103</v>
      </c>
      <c r="E13" s="104">
        <v>1</v>
      </c>
      <c r="F13" s="83">
        <v>538</v>
      </c>
      <c r="G13" s="92">
        <v>1</v>
      </c>
      <c r="H13" s="83">
        <v>187</v>
      </c>
      <c r="I13" s="92">
        <v>1</v>
      </c>
      <c r="J13" s="83">
        <v>378</v>
      </c>
      <c r="K13" s="92">
        <v>1</v>
      </c>
    </row>
    <row r="14" s="38" customFormat="true" ht="20.1" customHeight="true" spans="1:11">
      <c r="A14" s="73">
        <v>10</v>
      </c>
      <c r="B14" s="84" t="s">
        <v>25</v>
      </c>
      <c r="C14" s="85">
        <v>2480</v>
      </c>
      <c r="D14" s="85">
        <v>2480</v>
      </c>
      <c r="E14" s="104">
        <v>1</v>
      </c>
      <c r="F14" s="83">
        <v>437</v>
      </c>
      <c r="G14" s="92">
        <v>1</v>
      </c>
      <c r="H14" s="83">
        <v>1052</v>
      </c>
      <c r="I14" s="92">
        <v>1</v>
      </c>
      <c r="J14" s="83">
        <v>991</v>
      </c>
      <c r="K14" s="92">
        <v>1</v>
      </c>
    </row>
    <row r="15" s="14" customFormat="true" ht="20.1" customHeight="true" spans="1:11">
      <c r="A15" s="18">
        <v>11</v>
      </c>
      <c r="B15" s="84" t="s">
        <v>26</v>
      </c>
      <c r="C15" s="85">
        <v>546</v>
      </c>
      <c r="D15" s="85">
        <v>546</v>
      </c>
      <c r="E15" s="104">
        <v>1</v>
      </c>
      <c r="F15" s="83">
        <v>322</v>
      </c>
      <c r="G15" s="92">
        <v>1</v>
      </c>
      <c r="H15" s="83">
        <v>182</v>
      </c>
      <c r="I15" s="92">
        <v>1</v>
      </c>
      <c r="J15" s="83">
        <v>42</v>
      </c>
      <c r="K15" s="92">
        <v>1</v>
      </c>
    </row>
    <row r="16" s="14" customFormat="true" ht="20.1" customHeight="true" spans="1:11">
      <c r="A16" s="18">
        <v>12</v>
      </c>
      <c r="B16" s="84" t="s">
        <v>27</v>
      </c>
      <c r="C16" s="85">
        <v>1869</v>
      </c>
      <c r="D16" s="85">
        <v>1869</v>
      </c>
      <c r="E16" s="104">
        <v>1</v>
      </c>
      <c r="F16" s="83">
        <v>765</v>
      </c>
      <c r="G16" s="92">
        <v>1</v>
      </c>
      <c r="H16" s="83">
        <v>654</v>
      </c>
      <c r="I16" s="92">
        <v>1</v>
      </c>
      <c r="J16" s="83">
        <v>450</v>
      </c>
      <c r="K16" s="92">
        <v>1</v>
      </c>
    </row>
    <row r="17" s="14" customFormat="true" ht="20.1" customHeight="true" spans="1:11">
      <c r="A17" s="18">
        <v>13</v>
      </c>
      <c r="B17" s="84" t="s">
        <v>28</v>
      </c>
      <c r="C17" s="85">
        <v>2247</v>
      </c>
      <c r="D17" s="85">
        <v>2247</v>
      </c>
      <c r="E17" s="104">
        <v>1</v>
      </c>
      <c r="F17" s="83">
        <v>903</v>
      </c>
      <c r="G17" s="92">
        <v>1</v>
      </c>
      <c r="H17" s="83">
        <v>561</v>
      </c>
      <c r="I17" s="92">
        <v>1</v>
      </c>
      <c r="J17" s="83">
        <v>783</v>
      </c>
      <c r="K17" s="92">
        <v>1</v>
      </c>
    </row>
    <row r="18" s="14" customFormat="true" ht="20.1" customHeight="true" spans="1:11">
      <c r="A18" s="18">
        <v>14</v>
      </c>
      <c r="B18" s="84" t="s">
        <v>29</v>
      </c>
      <c r="C18" s="85">
        <v>1863</v>
      </c>
      <c r="D18" s="85">
        <v>1863</v>
      </c>
      <c r="E18" s="104">
        <v>1</v>
      </c>
      <c r="F18" s="83">
        <v>934</v>
      </c>
      <c r="G18" s="92">
        <v>1</v>
      </c>
      <c r="H18" s="83">
        <v>334</v>
      </c>
      <c r="I18" s="92">
        <v>1</v>
      </c>
      <c r="J18" s="83">
        <v>595</v>
      </c>
      <c r="K18" s="92">
        <v>1</v>
      </c>
    </row>
    <row r="19" s="14" customFormat="true" ht="20.1" customHeight="true" spans="1:11">
      <c r="A19" s="18">
        <v>15</v>
      </c>
      <c r="B19" s="84" t="s">
        <v>30</v>
      </c>
      <c r="C19" s="85">
        <v>764</v>
      </c>
      <c r="D19" s="85">
        <v>764</v>
      </c>
      <c r="E19" s="104">
        <v>1</v>
      </c>
      <c r="F19" s="83">
        <v>296</v>
      </c>
      <c r="G19" s="92">
        <v>1</v>
      </c>
      <c r="H19" s="83">
        <v>67</v>
      </c>
      <c r="I19" s="92">
        <v>1</v>
      </c>
      <c r="J19" s="83">
        <v>401</v>
      </c>
      <c r="K19" s="92">
        <v>1</v>
      </c>
    </row>
    <row r="20" s="14" customFormat="true" ht="20.1" customHeight="true" spans="1:11">
      <c r="A20" s="18">
        <v>16</v>
      </c>
      <c r="B20" s="84" t="s">
        <v>31</v>
      </c>
      <c r="C20" s="85">
        <v>1801</v>
      </c>
      <c r="D20" s="85">
        <v>1801</v>
      </c>
      <c r="E20" s="104">
        <v>1</v>
      </c>
      <c r="F20" s="83">
        <v>394</v>
      </c>
      <c r="G20" s="92">
        <v>1</v>
      </c>
      <c r="H20" s="83">
        <v>1302</v>
      </c>
      <c r="I20" s="92">
        <v>1</v>
      </c>
      <c r="J20" s="83">
        <v>105</v>
      </c>
      <c r="K20" s="92">
        <v>1</v>
      </c>
    </row>
    <row r="21" s="14" customFormat="true" ht="20.1" customHeight="true" spans="1:11">
      <c r="A21" s="18">
        <v>17</v>
      </c>
      <c r="B21" s="84" t="s">
        <v>32</v>
      </c>
      <c r="C21" s="85">
        <v>1670</v>
      </c>
      <c r="D21" s="85">
        <v>1670</v>
      </c>
      <c r="E21" s="104">
        <v>1</v>
      </c>
      <c r="F21" s="83">
        <v>482</v>
      </c>
      <c r="G21" s="92">
        <v>1</v>
      </c>
      <c r="H21" s="83">
        <v>1136</v>
      </c>
      <c r="I21" s="92">
        <v>1</v>
      </c>
      <c r="J21" s="83">
        <v>52</v>
      </c>
      <c r="K21" s="92">
        <v>1</v>
      </c>
    </row>
    <row r="22" s="14" customFormat="true" ht="20.1" customHeight="true" spans="1:11">
      <c r="A22" s="18">
        <v>18</v>
      </c>
      <c r="B22" s="84" t="s">
        <v>33</v>
      </c>
      <c r="C22" s="85">
        <v>1643</v>
      </c>
      <c r="D22" s="85">
        <v>1643</v>
      </c>
      <c r="E22" s="104">
        <v>1</v>
      </c>
      <c r="F22" s="83">
        <v>765</v>
      </c>
      <c r="G22" s="92">
        <v>1</v>
      </c>
      <c r="H22" s="83">
        <v>369</v>
      </c>
      <c r="I22" s="92">
        <v>1</v>
      </c>
      <c r="J22" s="83">
        <v>509</v>
      </c>
      <c r="K22" s="92">
        <v>1</v>
      </c>
    </row>
    <row r="23" s="14" customFormat="true" ht="20.1" customHeight="true" spans="1:11">
      <c r="A23" s="18">
        <v>19</v>
      </c>
      <c r="B23" s="84" t="s">
        <v>34</v>
      </c>
      <c r="C23" s="85">
        <v>908</v>
      </c>
      <c r="D23" s="85">
        <v>908</v>
      </c>
      <c r="E23" s="104">
        <v>1</v>
      </c>
      <c r="F23" s="83">
        <v>318</v>
      </c>
      <c r="G23" s="92">
        <v>1</v>
      </c>
      <c r="H23" s="83">
        <v>199</v>
      </c>
      <c r="I23" s="92">
        <v>1</v>
      </c>
      <c r="J23" s="83">
        <v>391</v>
      </c>
      <c r="K23" s="92">
        <v>1</v>
      </c>
    </row>
    <row r="24" s="14" customFormat="true" ht="20.1" customHeight="true" spans="1:11">
      <c r="A24" s="18">
        <v>20</v>
      </c>
      <c r="B24" s="84" t="s">
        <v>35</v>
      </c>
      <c r="C24" s="85">
        <v>1550</v>
      </c>
      <c r="D24" s="85">
        <v>1549</v>
      </c>
      <c r="E24" s="104">
        <v>1</v>
      </c>
      <c r="F24" s="83">
        <v>539</v>
      </c>
      <c r="G24" s="92">
        <v>1</v>
      </c>
      <c r="H24" s="83">
        <v>650</v>
      </c>
      <c r="I24" s="92">
        <v>1</v>
      </c>
      <c r="J24" s="83">
        <v>361</v>
      </c>
      <c r="K24" s="92">
        <v>1</v>
      </c>
    </row>
    <row r="25" s="14" customFormat="true" ht="20.1" customHeight="true" spans="1:11">
      <c r="A25" s="18">
        <v>21</v>
      </c>
      <c r="B25" s="84" t="s">
        <v>36</v>
      </c>
      <c r="C25" s="85">
        <v>2077</v>
      </c>
      <c r="D25" s="85">
        <v>2077</v>
      </c>
      <c r="E25" s="104">
        <v>1</v>
      </c>
      <c r="F25" s="83">
        <v>361</v>
      </c>
      <c r="G25" s="92">
        <v>1</v>
      </c>
      <c r="H25" s="83">
        <v>471</v>
      </c>
      <c r="I25" s="92">
        <v>1</v>
      </c>
      <c r="J25" s="83">
        <v>1245</v>
      </c>
      <c r="K25" s="92">
        <v>1</v>
      </c>
    </row>
    <row r="26" s="14" customFormat="true" ht="20.1" customHeight="true" spans="1:11">
      <c r="A26" s="18">
        <v>22</v>
      </c>
      <c r="B26" s="86" t="s">
        <v>37</v>
      </c>
      <c r="C26" s="87">
        <v>42787</v>
      </c>
      <c r="D26" s="87">
        <v>42786</v>
      </c>
      <c r="E26" s="105">
        <v>1</v>
      </c>
      <c r="F26" s="93">
        <v>15190</v>
      </c>
      <c r="G26" s="94">
        <v>1</v>
      </c>
      <c r="H26" s="93">
        <v>13727</v>
      </c>
      <c r="I26" s="94">
        <v>1</v>
      </c>
      <c r="J26" s="93">
        <v>13870</v>
      </c>
      <c r="K26" s="94">
        <v>1</v>
      </c>
    </row>
  </sheetData>
  <sortState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F3:G3"/>
    <mergeCell ref="H3:I3"/>
    <mergeCell ref="J3:K3"/>
    <mergeCell ref="A3:A4"/>
    <mergeCell ref="B3:B4"/>
    <mergeCell ref="C3:C4"/>
    <mergeCell ref="D3:D4"/>
    <mergeCell ref="E3:E4"/>
  </mergeCells>
  <pageMargins left="0.16" right="0.1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zoomScale="110" zoomScaleNormal="110" workbookViewId="0">
      <pane xSplit="2" ySplit="4" topLeftCell="C5" activePane="bottomRight" state="frozen"/>
      <selection/>
      <selection pane="topRight"/>
      <selection pane="bottomLeft"/>
      <selection pane="bottomRight" activeCell="E3" sqref="E3:E4"/>
    </sheetView>
  </sheetViews>
  <sheetFormatPr defaultColWidth="9" defaultRowHeight="13.5"/>
  <cols>
    <col min="1" max="1" width="8.125" style="15" customWidth="true"/>
    <col min="2" max="11" width="11.625" style="15" customWidth="true"/>
    <col min="12" max="16384" width="9" style="15"/>
  </cols>
  <sheetData>
    <row r="1" ht="20.1" customHeight="true" spans="1:1">
      <c r="A1" s="16" t="s">
        <v>47</v>
      </c>
    </row>
    <row r="2" ht="39.95" customHeight="true" spans="1:12">
      <c r="A2" s="79" t="s">
        <v>48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95"/>
    </row>
    <row r="3" s="48" customFormat="true" ht="32.25" customHeight="true" spans="1:12">
      <c r="A3" s="69" t="s">
        <v>2</v>
      </c>
      <c r="B3" s="70" t="s">
        <v>3</v>
      </c>
      <c r="C3" s="70" t="s">
        <v>49</v>
      </c>
      <c r="D3" s="70" t="s">
        <v>50</v>
      </c>
      <c r="E3" s="88" t="s">
        <v>51</v>
      </c>
      <c r="F3" s="89" t="s">
        <v>43</v>
      </c>
      <c r="G3" s="90"/>
      <c r="H3" s="89" t="s">
        <v>44</v>
      </c>
      <c r="I3" s="90"/>
      <c r="J3" s="89" t="s">
        <v>45</v>
      </c>
      <c r="K3" s="96"/>
      <c r="L3" s="52" t="s">
        <v>15</v>
      </c>
    </row>
    <row r="4" s="48" customFormat="true" ht="24.75" customHeight="true" spans="1:12">
      <c r="A4" s="81"/>
      <c r="B4" s="72"/>
      <c r="C4" s="82"/>
      <c r="D4" s="82"/>
      <c r="E4" s="91"/>
      <c r="F4" s="89" t="s">
        <v>52</v>
      </c>
      <c r="G4" s="89" t="s">
        <v>53</v>
      </c>
      <c r="H4" s="89" t="s">
        <v>52</v>
      </c>
      <c r="I4" s="89" t="s">
        <v>53</v>
      </c>
      <c r="J4" s="89" t="s">
        <v>52</v>
      </c>
      <c r="K4" s="97" t="s">
        <v>53</v>
      </c>
      <c r="L4" s="52"/>
    </row>
    <row r="5" s="37" customFormat="true" ht="20.1" customHeight="true" spans="1:12">
      <c r="A5" s="83">
        <v>1</v>
      </c>
      <c r="B5" s="84" t="s">
        <v>16</v>
      </c>
      <c r="C5" s="85">
        <v>10998</v>
      </c>
      <c r="D5" s="85">
        <v>10954</v>
      </c>
      <c r="E5" s="92">
        <v>0.995999272595017</v>
      </c>
      <c r="F5" s="83">
        <v>4175</v>
      </c>
      <c r="G5" s="92">
        <v>0.99523241954708</v>
      </c>
      <c r="H5" s="83">
        <v>2964</v>
      </c>
      <c r="I5" s="92">
        <v>0.997308209959623</v>
      </c>
      <c r="J5" s="83">
        <v>3815</v>
      </c>
      <c r="K5" s="98">
        <v>0.99582354476638</v>
      </c>
      <c r="L5" s="67">
        <v>0.00125384769920289</v>
      </c>
    </row>
    <row r="6" s="37" customFormat="true" ht="20.1" customHeight="true" spans="1:12">
      <c r="A6" s="83">
        <v>2</v>
      </c>
      <c r="B6" s="84" t="s">
        <v>17</v>
      </c>
      <c r="C6" s="85">
        <v>2639</v>
      </c>
      <c r="D6" s="85">
        <v>2621</v>
      </c>
      <c r="E6" s="92">
        <v>0.993179234558545</v>
      </c>
      <c r="F6" s="83">
        <v>1003</v>
      </c>
      <c r="G6" s="92">
        <v>0.996027805362463</v>
      </c>
      <c r="H6" s="83">
        <v>927</v>
      </c>
      <c r="I6" s="92">
        <v>0.998922413793103</v>
      </c>
      <c r="J6" s="83">
        <v>691</v>
      </c>
      <c r="K6" s="98">
        <v>0.981534090909091</v>
      </c>
      <c r="L6" s="67">
        <v>-0.00451040733594865</v>
      </c>
    </row>
    <row r="7" s="37" customFormat="true" ht="20.1" customHeight="true" spans="1:12">
      <c r="A7" s="83">
        <v>3</v>
      </c>
      <c r="B7" s="84" t="s">
        <v>18</v>
      </c>
      <c r="C7" s="85">
        <v>915</v>
      </c>
      <c r="D7" s="85">
        <v>914</v>
      </c>
      <c r="E7" s="92">
        <v>0.998907103825137</v>
      </c>
      <c r="F7" s="83">
        <v>490</v>
      </c>
      <c r="G7" s="92">
        <v>0.9979633401222</v>
      </c>
      <c r="H7" s="83">
        <v>116</v>
      </c>
      <c r="I7" s="92">
        <v>1</v>
      </c>
      <c r="J7" s="83">
        <v>308</v>
      </c>
      <c r="K7" s="98">
        <v>1</v>
      </c>
      <c r="L7" s="67">
        <v>-0.00109289617486341</v>
      </c>
    </row>
    <row r="8" s="37" customFormat="true" ht="20.1" customHeight="true" spans="1:12">
      <c r="A8" s="83">
        <v>4</v>
      </c>
      <c r="B8" s="84" t="s">
        <v>19</v>
      </c>
      <c r="C8" s="85">
        <v>960</v>
      </c>
      <c r="D8" s="85">
        <v>960</v>
      </c>
      <c r="E8" s="92">
        <v>1</v>
      </c>
      <c r="F8" s="83">
        <v>314</v>
      </c>
      <c r="G8" s="92">
        <v>1</v>
      </c>
      <c r="H8" s="83">
        <v>378</v>
      </c>
      <c r="I8" s="92">
        <v>1</v>
      </c>
      <c r="J8" s="83">
        <v>268</v>
      </c>
      <c r="K8" s="98">
        <v>1</v>
      </c>
      <c r="L8" s="67">
        <v>0.0021</v>
      </c>
    </row>
    <row r="9" s="37" customFormat="true" ht="20.1" customHeight="true" spans="1:12">
      <c r="A9" s="83">
        <v>5</v>
      </c>
      <c r="B9" s="84" t="s">
        <v>20</v>
      </c>
      <c r="C9" s="85">
        <v>2576</v>
      </c>
      <c r="D9" s="85">
        <v>2570</v>
      </c>
      <c r="E9" s="92">
        <v>0.997670807453416</v>
      </c>
      <c r="F9" s="83">
        <v>795</v>
      </c>
      <c r="G9" s="92">
        <v>0.998743718592965</v>
      </c>
      <c r="H9" s="83">
        <v>1091</v>
      </c>
      <c r="I9" s="92">
        <v>0.997257769652651</v>
      </c>
      <c r="J9" s="83">
        <v>684</v>
      </c>
      <c r="K9" s="98">
        <v>0.997084548104956</v>
      </c>
      <c r="L9" s="67">
        <v>0.000368302636460482</v>
      </c>
    </row>
    <row r="10" s="78" customFormat="true" ht="20.1" customHeight="true" spans="1:12">
      <c r="A10" s="83">
        <v>6</v>
      </c>
      <c r="B10" s="84" t="s">
        <v>21</v>
      </c>
      <c r="C10" s="85">
        <v>2198</v>
      </c>
      <c r="D10" s="85">
        <v>2193</v>
      </c>
      <c r="E10" s="92">
        <v>0.997725204731574</v>
      </c>
      <c r="F10" s="83">
        <v>381</v>
      </c>
      <c r="G10" s="92">
        <v>1</v>
      </c>
      <c r="H10" s="83">
        <v>629</v>
      </c>
      <c r="I10" s="92">
        <v>1</v>
      </c>
      <c r="J10" s="83">
        <v>1183</v>
      </c>
      <c r="K10" s="98">
        <v>0.995791245791246</v>
      </c>
      <c r="L10" s="67">
        <v>-0.00135652162287947</v>
      </c>
    </row>
    <row r="11" s="37" customFormat="true" ht="20.1" customHeight="true" spans="1:12">
      <c r="A11" s="83">
        <v>7</v>
      </c>
      <c r="B11" s="84" t="s">
        <v>22</v>
      </c>
      <c r="C11" s="85">
        <v>694</v>
      </c>
      <c r="D11" s="85">
        <v>694</v>
      </c>
      <c r="E11" s="92">
        <v>1</v>
      </c>
      <c r="F11" s="83">
        <v>396</v>
      </c>
      <c r="G11" s="92">
        <v>1</v>
      </c>
      <c r="H11" s="83">
        <v>56</v>
      </c>
      <c r="I11" s="92">
        <v>1</v>
      </c>
      <c r="J11" s="83">
        <v>242</v>
      </c>
      <c r="K11" s="98">
        <v>1</v>
      </c>
      <c r="L11" s="67">
        <v>0</v>
      </c>
    </row>
    <row r="12" s="37" customFormat="true" ht="20.1" customHeight="true" spans="1:12">
      <c r="A12" s="83">
        <v>8</v>
      </c>
      <c r="B12" s="84" t="s">
        <v>23</v>
      </c>
      <c r="C12" s="85">
        <v>1286</v>
      </c>
      <c r="D12" s="85">
        <v>1278</v>
      </c>
      <c r="E12" s="92">
        <v>0.993779160186625</v>
      </c>
      <c r="F12" s="83">
        <v>552</v>
      </c>
      <c r="G12" s="92">
        <v>0.992805755395683</v>
      </c>
      <c r="H12" s="83">
        <v>387</v>
      </c>
      <c r="I12" s="92">
        <v>0.992307692307692</v>
      </c>
      <c r="J12" s="83">
        <v>339</v>
      </c>
      <c r="K12" s="98">
        <v>0.997058823529412</v>
      </c>
      <c r="L12" s="67">
        <v>-0.0038752573270574</v>
      </c>
    </row>
    <row r="13" s="37" customFormat="true" ht="20.1" customHeight="true" spans="1:12">
      <c r="A13" s="83">
        <v>9</v>
      </c>
      <c r="B13" s="84" t="s">
        <v>24</v>
      </c>
      <c r="C13" s="85">
        <v>1103</v>
      </c>
      <c r="D13" s="85">
        <v>1099</v>
      </c>
      <c r="E13" s="92">
        <v>0.99637352674524</v>
      </c>
      <c r="F13" s="83">
        <v>537</v>
      </c>
      <c r="G13" s="92">
        <v>0.99814126394052</v>
      </c>
      <c r="H13" s="83">
        <v>186</v>
      </c>
      <c r="I13" s="92">
        <v>0.994652406417112</v>
      </c>
      <c r="J13" s="83">
        <v>376</v>
      </c>
      <c r="K13" s="98">
        <v>0.994708994708995</v>
      </c>
      <c r="L13" s="67">
        <v>0.00281326915554381</v>
      </c>
    </row>
    <row r="14" s="37" customFormat="true" ht="20.1" customHeight="true" spans="1:12">
      <c r="A14" s="83">
        <v>10</v>
      </c>
      <c r="B14" s="84" t="s">
        <v>25</v>
      </c>
      <c r="C14" s="85">
        <v>2480</v>
      </c>
      <c r="D14" s="85">
        <v>2467</v>
      </c>
      <c r="E14" s="92">
        <v>0.994758064516129</v>
      </c>
      <c r="F14" s="83">
        <v>436</v>
      </c>
      <c r="G14" s="92">
        <v>0.997711670480549</v>
      </c>
      <c r="H14" s="83">
        <v>1048</v>
      </c>
      <c r="I14" s="92">
        <v>0.996197718631179</v>
      </c>
      <c r="J14" s="83">
        <v>983</v>
      </c>
      <c r="K14" s="98">
        <v>0.991927346115035</v>
      </c>
      <c r="L14" s="67">
        <v>-0.00162457213981948</v>
      </c>
    </row>
    <row r="15" s="78" customFormat="true" ht="20.1" customHeight="true" spans="1:12">
      <c r="A15" s="83">
        <v>11</v>
      </c>
      <c r="B15" s="84" t="s">
        <v>26</v>
      </c>
      <c r="C15" s="85">
        <v>546</v>
      </c>
      <c r="D15" s="85">
        <v>542</v>
      </c>
      <c r="E15" s="92">
        <v>0.992673992673993</v>
      </c>
      <c r="F15" s="83">
        <v>320</v>
      </c>
      <c r="G15" s="92">
        <v>0.993788819875776</v>
      </c>
      <c r="H15" s="83">
        <v>180</v>
      </c>
      <c r="I15" s="92">
        <v>0.989010989010989</v>
      </c>
      <c r="J15" s="83">
        <v>42</v>
      </c>
      <c r="K15" s="98">
        <v>1</v>
      </c>
      <c r="L15" s="67">
        <v>-0.00182142017004405</v>
      </c>
    </row>
    <row r="16" s="37" customFormat="true" ht="20.1" customHeight="true" spans="1:12">
      <c r="A16" s="83">
        <v>12</v>
      </c>
      <c r="B16" s="84" t="s">
        <v>27</v>
      </c>
      <c r="C16" s="85">
        <v>1869</v>
      </c>
      <c r="D16" s="85">
        <v>1865</v>
      </c>
      <c r="E16" s="92">
        <v>0.997859818084537</v>
      </c>
      <c r="F16" s="83">
        <v>764</v>
      </c>
      <c r="G16" s="92">
        <v>0.998692810457516</v>
      </c>
      <c r="H16" s="83">
        <v>651</v>
      </c>
      <c r="I16" s="92">
        <v>0.995412844036697</v>
      </c>
      <c r="J16" s="83">
        <v>450</v>
      </c>
      <c r="K16" s="98">
        <v>1</v>
      </c>
      <c r="L16" s="67">
        <v>-0.0016005165080154</v>
      </c>
    </row>
    <row r="17" s="37" customFormat="true" ht="20.1" customHeight="true" spans="1:12">
      <c r="A17" s="83">
        <v>13</v>
      </c>
      <c r="B17" s="84" t="s">
        <v>28</v>
      </c>
      <c r="C17" s="85">
        <v>2247</v>
      </c>
      <c r="D17" s="85">
        <v>2245</v>
      </c>
      <c r="E17" s="92">
        <v>0.999109924343569</v>
      </c>
      <c r="F17" s="83">
        <v>902</v>
      </c>
      <c r="G17" s="92">
        <v>0.998892580287929</v>
      </c>
      <c r="H17" s="83">
        <v>560</v>
      </c>
      <c r="I17" s="92">
        <v>0.998217468805704</v>
      </c>
      <c r="J17" s="83">
        <v>783</v>
      </c>
      <c r="K17" s="98">
        <v>1</v>
      </c>
      <c r="L17" s="67">
        <v>-0.00044083935813799</v>
      </c>
    </row>
    <row r="18" s="37" customFormat="true" ht="20.1" customHeight="true" spans="1:12">
      <c r="A18" s="83">
        <v>14</v>
      </c>
      <c r="B18" s="84" t="s">
        <v>29</v>
      </c>
      <c r="C18" s="85">
        <v>1863</v>
      </c>
      <c r="D18" s="85">
        <v>1863</v>
      </c>
      <c r="E18" s="92">
        <v>1</v>
      </c>
      <c r="F18" s="83">
        <v>934</v>
      </c>
      <c r="G18" s="92">
        <v>1</v>
      </c>
      <c r="H18" s="83">
        <v>334</v>
      </c>
      <c r="I18" s="92">
        <v>1</v>
      </c>
      <c r="J18" s="83">
        <v>595</v>
      </c>
      <c r="K18" s="98">
        <v>1</v>
      </c>
      <c r="L18" s="67">
        <v>0</v>
      </c>
    </row>
    <row r="19" s="37" customFormat="true" ht="20.1" customHeight="true" spans="1:12">
      <c r="A19" s="83">
        <v>15</v>
      </c>
      <c r="B19" s="84" t="s">
        <v>30</v>
      </c>
      <c r="C19" s="85">
        <v>764</v>
      </c>
      <c r="D19" s="85">
        <v>763</v>
      </c>
      <c r="E19" s="92">
        <v>0.99869109947644</v>
      </c>
      <c r="F19" s="83">
        <v>296</v>
      </c>
      <c r="G19" s="92">
        <v>1</v>
      </c>
      <c r="H19" s="83">
        <v>66</v>
      </c>
      <c r="I19" s="92">
        <v>0.985074626865672</v>
      </c>
      <c r="J19" s="83">
        <v>401</v>
      </c>
      <c r="K19" s="98">
        <v>1</v>
      </c>
      <c r="L19" s="67">
        <v>6.88895012390667e-6</v>
      </c>
    </row>
    <row r="20" s="37" customFormat="true" ht="20.1" customHeight="true" spans="1:12">
      <c r="A20" s="83">
        <v>16</v>
      </c>
      <c r="B20" s="84" t="s">
        <v>31</v>
      </c>
      <c r="C20" s="85">
        <v>1801</v>
      </c>
      <c r="D20" s="85">
        <v>1795</v>
      </c>
      <c r="E20" s="92">
        <v>0.996668517490283</v>
      </c>
      <c r="F20" s="83">
        <v>392</v>
      </c>
      <c r="G20" s="92">
        <v>0.99492385786802</v>
      </c>
      <c r="H20" s="83">
        <v>1298</v>
      </c>
      <c r="I20" s="92">
        <v>0.996927803379416</v>
      </c>
      <c r="J20" s="83">
        <v>105</v>
      </c>
      <c r="K20" s="98">
        <v>1</v>
      </c>
      <c r="L20" s="67">
        <v>-0.00333148250971682</v>
      </c>
    </row>
    <row r="21" s="37" customFormat="true" ht="20.1" customHeight="true" spans="1:12">
      <c r="A21" s="83">
        <v>17</v>
      </c>
      <c r="B21" s="84" t="s">
        <v>32</v>
      </c>
      <c r="C21" s="85">
        <v>1670</v>
      </c>
      <c r="D21" s="85">
        <v>1668</v>
      </c>
      <c r="E21" s="92">
        <v>0.998802395209581</v>
      </c>
      <c r="F21" s="83">
        <v>480</v>
      </c>
      <c r="G21" s="92">
        <v>0.995850622406639</v>
      </c>
      <c r="H21" s="83">
        <v>1136</v>
      </c>
      <c r="I21" s="92">
        <v>1</v>
      </c>
      <c r="J21" s="83">
        <v>52</v>
      </c>
      <c r="K21" s="98">
        <v>1</v>
      </c>
      <c r="L21" s="67">
        <v>-0.000604484980217479</v>
      </c>
    </row>
    <row r="22" s="37" customFormat="true" ht="20.1" customHeight="true" spans="1:12">
      <c r="A22" s="83">
        <v>18</v>
      </c>
      <c r="B22" s="84" t="s">
        <v>33</v>
      </c>
      <c r="C22" s="85">
        <v>1643</v>
      </c>
      <c r="D22" s="85">
        <v>1642</v>
      </c>
      <c r="E22" s="92">
        <v>0.999391357273281</v>
      </c>
      <c r="F22" s="83">
        <v>765</v>
      </c>
      <c r="G22" s="92">
        <v>1</v>
      </c>
      <c r="H22" s="83">
        <v>368</v>
      </c>
      <c r="I22" s="92">
        <v>0.997289972899729</v>
      </c>
      <c r="J22" s="83">
        <v>509</v>
      </c>
      <c r="K22" s="98">
        <v>1</v>
      </c>
      <c r="L22" s="67">
        <v>-6.95800951122649e-6</v>
      </c>
    </row>
    <row r="23" s="37" customFormat="true" ht="20.1" customHeight="true" spans="1:12">
      <c r="A23" s="83">
        <v>19</v>
      </c>
      <c r="B23" s="84" t="s">
        <v>34</v>
      </c>
      <c r="C23" s="85">
        <v>908</v>
      </c>
      <c r="D23" s="85">
        <v>903</v>
      </c>
      <c r="E23" s="92">
        <v>0.994493392070485</v>
      </c>
      <c r="F23" s="83">
        <v>313</v>
      </c>
      <c r="G23" s="92">
        <v>0.984276729559748</v>
      </c>
      <c r="H23" s="83">
        <v>199</v>
      </c>
      <c r="I23" s="92">
        <v>1</v>
      </c>
      <c r="J23" s="83">
        <v>391</v>
      </c>
      <c r="K23" s="98">
        <v>1</v>
      </c>
      <c r="L23" s="67">
        <v>-0.00444728589561705</v>
      </c>
    </row>
    <row r="24" s="37" customFormat="true" ht="20.1" customHeight="true" spans="1:12">
      <c r="A24" s="83">
        <v>20</v>
      </c>
      <c r="B24" s="84" t="s">
        <v>35</v>
      </c>
      <c r="C24" s="85">
        <v>1550</v>
      </c>
      <c r="D24" s="85">
        <v>1536</v>
      </c>
      <c r="E24" s="92">
        <v>0.990967741935484</v>
      </c>
      <c r="F24" s="83">
        <v>528</v>
      </c>
      <c r="G24" s="92">
        <v>0.979591836734694</v>
      </c>
      <c r="H24" s="83">
        <v>647</v>
      </c>
      <c r="I24" s="92">
        <v>0.995384615384615</v>
      </c>
      <c r="J24" s="83">
        <v>361</v>
      </c>
      <c r="K24" s="98">
        <v>1</v>
      </c>
      <c r="L24" s="67">
        <v>-0.00316141657723623</v>
      </c>
    </row>
    <row r="25" s="37" customFormat="true" ht="20.1" customHeight="true" spans="1:12">
      <c r="A25" s="83">
        <v>21</v>
      </c>
      <c r="B25" s="84" t="s">
        <v>36</v>
      </c>
      <c r="C25" s="85">
        <v>2077</v>
      </c>
      <c r="D25" s="85">
        <v>2071</v>
      </c>
      <c r="E25" s="92">
        <v>0.997111218103033</v>
      </c>
      <c r="F25" s="83">
        <v>361</v>
      </c>
      <c r="G25" s="92">
        <v>1</v>
      </c>
      <c r="H25" s="83">
        <v>469</v>
      </c>
      <c r="I25" s="92">
        <v>0.995753715498938</v>
      </c>
      <c r="J25" s="83">
        <v>1241</v>
      </c>
      <c r="K25" s="98">
        <v>0.996787148594378</v>
      </c>
      <c r="L25" s="67">
        <v>-0.000497581514374623</v>
      </c>
    </row>
    <row r="26" s="48" customFormat="true" ht="20.1" customHeight="true" spans="1:12">
      <c r="A26" s="83">
        <v>22</v>
      </c>
      <c r="B26" s="86" t="s">
        <v>37</v>
      </c>
      <c r="C26" s="87">
        <v>42787</v>
      </c>
      <c r="D26" s="87">
        <v>42643</v>
      </c>
      <c r="E26" s="92">
        <v>0.996564377030406</v>
      </c>
      <c r="F26" s="93">
        <v>15134</v>
      </c>
      <c r="G26" s="94">
        <v>0.9963</v>
      </c>
      <c r="H26" s="93">
        <v>13690</v>
      </c>
      <c r="I26" s="94">
        <v>0.997304582210243</v>
      </c>
      <c r="J26" s="93">
        <v>13819</v>
      </c>
      <c r="K26" s="99">
        <v>0.996322999279019</v>
      </c>
      <c r="L26" s="67">
        <v>-0.000702105844225587</v>
      </c>
    </row>
  </sheetData>
  <autoFilter ref="A4:L26">
    <extLst/>
  </autoFilter>
  <sortState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F3:G3"/>
    <mergeCell ref="H3:I3"/>
    <mergeCell ref="J3:K3"/>
    <mergeCell ref="A3:A4"/>
    <mergeCell ref="B3:B4"/>
    <mergeCell ref="C3:C4"/>
    <mergeCell ref="D3:D4"/>
    <mergeCell ref="E3:E4"/>
    <mergeCell ref="L3:L4"/>
  </mergeCells>
  <pageMargins left="0.16" right="0.16" top="0.75" bottom="0.63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10" zoomScaleNormal="110" workbookViewId="0">
      <selection activeCell="O12" sqref="O12"/>
    </sheetView>
  </sheetViews>
  <sheetFormatPr defaultColWidth="8.75" defaultRowHeight="13.5"/>
  <cols>
    <col min="1" max="1" width="5.25" style="15" customWidth="true"/>
    <col min="2" max="3" width="11.125" style="14" customWidth="true"/>
    <col min="4" max="7" width="11.125" style="15" customWidth="true"/>
    <col min="8" max="12" width="11.125" style="14" customWidth="true"/>
    <col min="13" max="16384" width="8.75" style="15"/>
  </cols>
  <sheetData>
    <row r="1" ht="20.1" customHeight="true" spans="1:1">
      <c r="A1" s="16" t="s">
        <v>54</v>
      </c>
    </row>
    <row r="2" ht="39.95" customHeight="true" spans="1:13">
      <c r="A2" s="28" t="s">
        <v>55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24" customHeight="true" spans="1:13">
      <c r="A3" s="69" t="s">
        <v>2</v>
      </c>
      <c r="B3" s="70" t="s">
        <v>3</v>
      </c>
      <c r="C3" s="69" t="s">
        <v>56</v>
      </c>
      <c r="D3" s="69" t="s">
        <v>57</v>
      </c>
      <c r="E3" s="69" t="s">
        <v>58</v>
      </c>
      <c r="F3" s="70" t="s">
        <v>59</v>
      </c>
      <c r="G3" s="69" t="s">
        <v>60</v>
      </c>
      <c r="H3" s="43" t="s">
        <v>61</v>
      </c>
      <c r="I3" s="43"/>
      <c r="J3" s="43"/>
      <c r="K3" s="43"/>
      <c r="L3" s="43"/>
      <c r="M3" s="70" t="s">
        <v>62</v>
      </c>
    </row>
    <row r="4" ht="27" customHeight="true" spans="1:13">
      <c r="A4" s="71"/>
      <c r="B4" s="72"/>
      <c r="C4" s="71"/>
      <c r="D4" s="71"/>
      <c r="E4" s="71"/>
      <c r="F4" s="72"/>
      <c r="G4" s="71"/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71"/>
    </row>
    <row r="5" ht="20.1" customHeight="true" spans="1:13">
      <c r="A5" s="73">
        <v>1</v>
      </c>
      <c r="B5" s="55" t="s">
        <v>16</v>
      </c>
      <c r="C5" s="74">
        <v>341993</v>
      </c>
      <c r="D5" s="74">
        <v>440374799</v>
      </c>
      <c r="E5" s="75">
        <v>439942938</v>
      </c>
      <c r="F5" s="67">
        <v>0.999019333074961</v>
      </c>
      <c r="G5" s="76">
        <v>431861</v>
      </c>
      <c r="H5" s="77">
        <v>0</v>
      </c>
      <c r="I5" s="77">
        <v>106993</v>
      </c>
      <c r="J5" s="77">
        <v>0</v>
      </c>
      <c r="K5" s="77">
        <v>0</v>
      </c>
      <c r="L5" s="76">
        <v>325002</v>
      </c>
      <c r="M5" s="67">
        <v>-0.000390670152689676</v>
      </c>
    </row>
    <row r="6" ht="20.1" customHeight="true" spans="1:13">
      <c r="A6" s="73">
        <v>2</v>
      </c>
      <c r="B6" s="55" t="s">
        <v>17</v>
      </c>
      <c r="C6" s="74">
        <v>82011</v>
      </c>
      <c r="D6" s="74">
        <v>120154521</v>
      </c>
      <c r="E6" s="75">
        <v>120115556</v>
      </c>
      <c r="F6" s="67">
        <v>0.999675709247761</v>
      </c>
      <c r="G6" s="76">
        <v>38965</v>
      </c>
      <c r="H6" s="77">
        <v>0</v>
      </c>
      <c r="I6" s="77">
        <v>14</v>
      </c>
      <c r="J6" s="77">
        <v>0</v>
      </c>
      <c r="K6" s="77">
        <v>0</v>
      </c>
      <c r="L6" s="76">
        <v>38951</v>
      </c>
      <c r="M6" s="67">
        <v>-0.000177833918219572</v>
      </c>
    </row>
    <row r="7" ht="20.1" customHeight="true" spans="1:13">
      <c r="A7" s="73">
        <v>3</v>
      </c>
      <c r="B7" s="55" t="s">
        <v>18</v>
      </c>
      <c r="C7" s="74">
        <v>28441</v>
      </c>
      <c r="D7" s="74">
        <v>64364872</v>
      </c>
      <c r="E7" s="75">
        <v>64337674</v>
      </c>
      <c r="F7" s="67">
        <v>0.999577440315581</v>
      </c>
      <c r="G7" s="76">
        <v>27198</v>
      </c>
      <c r="H7" s="77">
        <v>0</v>
      </c>
      <c r="I7" s="77">
        <v>128</v>
      </c>
      <c r="J7" s="77">
        <v>0</v>
      </c>
      <c r="K7" s="77">
        <v>0</v>
      </c>
      <c r="L7" s="76">
        <v>27070</v>
      </c>
      <c r="M7" s="67">
        <v>0.000400669183770685</v>
      </c>
    </row>
    <row r="8" ht="20.1" customHeight="true" spans="1:13">
      <c r="A8" s="73">
        <v>4</v>
      </c>
      <c r="B8" s="55" t="s">
        <v>19</v>
      </c>
      <c r="C8" s="74">
        <v>29865</v>
      </c>
      <c r="D8" s="74">
        <v>31880205</v>
      </c>
      <c r="E8" s="75">
        <v>31809564</v>
      </c>
      <c r="F8" s="67">
        <v>0.997784173596123</v>
      </c>
      <c r="G8" s="76">
        <v>70641</v>
      </c>
      <c r="H8" s="77">
        <v>0</v>
      </c>
      <c r="I8" s="77">
        <v>7</v>
      </c>
      <c r="J8" s="77">
        <v>0</v>
      </c>
      <c r="K8" s="77">
        <v>0</v>
      </c>
      <c r="L8" s="76">
        <v>70634</v>
      </c>
      <c r="M8" s="67">
        <v>-0.00190975991670195</v>
      </c>
    </row>
    <row r="9" ht="20.1" customHeight="true" spans="1:13">
      <c r="A9" s="73">
        <v>5</v>
      </c>
      <c r="B9" s="55" t="s">
        <v>20</v>
      </c>
      <c r="C9" s="74">
        <v>80051</v>
      </c>
      <c r="D9" s="74">
        <v>85730472</v>
      </c>
      <c r="E9" s="75">
        <v>85662994</v>
      </c>
      <c r="F9" s="67">
        <v>0.99921290530163</v>
      </c>
      <c r="G9" s="76">
        <v>67478</v>
      </c>
      <c r="H9" s="77">
        <v>0</v>
      </c>
      <c r="I9" s="77">
        <v>0</v>
      </c>
      <c r="J9" s="77">
        <v>0</v>
      </c>
      <c r="K9" s="77">
        <v>0</v>
      </c>
      <c r="L9" s="76">
        <v>67478</v>
      </c>
      <c r="M9" s="67">
        <v>9.83449845636253e-5</v>
      </c>
    </row>
    <row r="10" ht="20.1" customHeight="true" spans="1:13">
      <c r="A10" s="73">
        <v>6</v>
      </c>
      <c r="B10" s="55" t="s">
        <v>21</v>
      </c>
      <c r="C10" s="74">
        <v>69161</v>
      </c>
      <c r="D10" s="74">
        <v>108684794</v>
      </c>
      <c r="E10" s="75">
        <v>108551088</v>
      </c>
      <c r="F10" s="67">
        <v>0.998769781907118</v>
      </c>
      <c r="G10" s="76">
        <v>133706</v>
      </c>
      <c r="H10" s="77">
        <v>0</v>
      </c>
      <c r="I10" s="77">
        <v>60</v>
      </c>
      <c r="J10" s="77">
        <v>0</v>
      </c>
      <c r="K10" s="77">
        <v>0</v>
      </c>
      <c r="L10" s="76">
        <v>133646</v>
      </c>
      <c r="M10" s="67">
        <v>-0.000515575542124225</v>
      </c>
    </row>
    <row r="11" ht="20.1" customHeight="true" spans="1:13">
      <c r="A11" s="73">
        <v>7</v>
      </c>
      <c r="B11" s="55" t="s">
        <v>22</v>
      </c>
      <c r="C11" s="74">
        <v>21609</v>
      </c>
      <c r="D11" s="74">
        <v>22286061</v>
      </c>
      <c r="E11" s="75">
        <v>22284867</v>
      </c>
      <c r="F11" s="67">
        <v>0.999946423910443</v>
      </c>
      <c r="G11" s="76">
        <v>1194</v>
      </c>
      <c r="H11" s="77">
        <v>0</v>
      </c>
      <c r="I11" s="77">
        <v>0</v>
      </c>
      <c r="J11" s="77">
        <v>0</v>
      </c>
      <c r="K11" s="77">
        <v>0</v>
      </c>
      <c r="L11" s="76">
        <v>1194</v>
      </c>
      <c r="M11" s="67">
        <v>1.44085514007797e-5</v>
      </c>
    </row>
    <row r="12" ht="20.1" customHeight="true" spans="1:13">
      <c r="A12" s="73">
        <v>8</v>
      </c>
      <c r="B12" s="55" t="s">
        <v>23</v>
      </c>
      <c r="C12" s="74">
        <v>39866</v>
      </c>
      <c r="D12" s="74">
        <v>57308934</v>
      </c>
      <c r="E12" s="75">
        <v>57259876</v>
      </c>
      <c r="F12" s="67">
        <v>0.999143972910053</v>
      </c>
      <c r="G12" s="76">
        <v>49058</v>
      </c>
      <c r="H12" s="77">
        <v>0</v>
      </c>
      <c r="I12" s="77">
        <v>4</v>
      </c>
      <c r="J12" s="77">
        <v>0</v>
      </c>
      <c r="K12" s="77">
        <v>0</v>
      </c>
      <c r="L12" s="76">
        <v>49054</v>
      </c>
      <c r="M12" s="67">
        <v>-0.000795781680243302</v>
      </c>
    </row>
    <row r="13" ht="20.1" customHeight="true" spans="1:13">
      <c r="A13" s="73">
        <v>9</v>
      </c>
      <c r="B13" s="55" t="s">
        <v>24</v>
      </c>
      <c r="C13" s="74">
        <v>34300</v>
      </c>
      <c r="D13" s="74">
        <v>37228876</v>
      </c>
      <c r="E13" s="75">
        <v>37226559</v>
      </c>
      <c r="F13" s="67">
        <v>0.999937763364116</v>
      </c>
      <c r="G13" s="76">
        <v>2317</v>
      </c>
      <c r="H13" s="77">
        <v>0</v>
      </c>
      <c r="I13" s="77">
        <v>33</v>
      </c>
      <c r="J13" s="77">
        <v>0</v>
      </c>
      <c r="K13" s="77">
        <v>0</v>
      </c>
      <c r="L13" s="76">
        <v>2284</v>
      </c>
      <c r="M13" s="67">
        <v>-6.13953321796368e-5</v>
      </c>
    </row>
    <row r="14" s="68" customFormat="true" ht="20.1" customHeight="true" spans="1:14">
      <c r="A14" s="73">
        <v>10</v>
      </c>
      <c r="B14" s="55" t="s">
        <v>25</v>
      </c>
      <c r="C14" s="74">
        <v>77288</v>
      </c>
      <c r="D14" s="74">
        <v>147904638</v>
      </c>
      <c r="E14" s="75">
        <v>147841508</v>
      </c>
      <c r="F14" s="67">
        <v>0.999573170923822</v>
      </c>
      <c r="G14" s="76">
        <v>63130</v>
      </c>
      <c r="H14" s="77">
        <v>0</v>
      </c>
      <c r="I14" s="77">
        <v>412</v>
      </c>
      <c r="J14" s="77">
        <v>0</v>
      </c>
      <c r="K14" s="77">
        <v>2</v>
      </c>
      <c r="L14" s="76">
        <v>62716</v>
      </c>
      <c r="M14" s="67">
        <v>-0.0003425555522929</v>
      </c>
      <c r="N14" s="15"/>
    </row>
    <row r="15" ht="20.1" customHeight="true" spans="1:13">
      <c r="A15" s="73">
        <v>11</v>
      </c>
      <c r="B15" s="55" t="s">
        <v>26</v>
      </c>
      <c r="C15" s="74">
        <v>16940</v>
      </c>
      <c r="D15" s="74">
        <v>24303484</v>
      </c>
      <c r="E15" s="75">
        <v>24289626</v>
      </c>
      <c r="F15" s="67">
        <v>0.999429793687193</v>
      </c>
      <c r="G15" s="76">
        <v>13858</v>
      </c>
      <c r="H15" s="77">
        <v>0</v>
      </c>
      <c r="I15" s="77">
        <v>0</v>
      </c>
      <c r="J15" s="77">
        <v>0</v>
      </c>
      <c r="K15" s="77">
        <v>0</v>
      </c>
      <c r="L15" s="76">
        <v>13858</v>
      </c>
      <c r="M15" s="67">
        <v>-0.000138604382721064</v>
      </c>
    </row>
    <row r="16" ht="20.1" customHeight="true" spans="1:13">
      <c r="A16" s="73">
        <v>12</v>
      </c>
      <c r="B16" s="55" t="s">
        <v>27</v>
      </c>
      <c r="C16" s="74">
        <v>58035</v>
      </c>
      <c r="D16" s="74">
        <v>72019786</v>
      </c>
      <c r="E16" s="75">
        <v>71938732</v>
      </c>
      <c r="F16" s="67">
        <v>0.998874559277363</v>
      </c>
      <c r="G16" s="76">
        <v>81054</v>
      </c>
      <c r="H16" s="77">
        <v>0</v>
      </c>
      <c r="I16" s="77">
        <v>39</v>
      </c>
      <c r="J16" s="77">
        <v>0</v>
      </c>
      <c r="K16" s="77">
        <v>0</v>
      </c>
      <c r="L16" s="76">
        <v>81015</v>
      </c>
      <c r="M16" s="67">
        <v>-0.000128241197828283</v>
      </c>
    </row>
    <row r="17" ht="20.1" customHeight="true" spans="1:13">
      <c r="A17" s="73">
        <v>13</v>
      </c>
      <c r="B17" s="55" t="s">
        <v>28</v>
      </c>
      <c r="C17" s="74">
        <v>69734</v>
      </c>
      <c r="D17" s="74">
        <v>89328325</v>
      </c>
      <c r="E17" s="75">
        <v>89278218</v>
      </c>
      <c r="F17" s="67">
        <v>0.999439069298568</v>
      </c>
      <c r="G17" s="76">
        <v>50107</v>
      </c>
      <c r="H17" s="77">
        <v>0</v>
      </c>
      <c r="I17" s="77">
        <v>0</v>
      </c>
      <c r="J17" s="77">
        <v>0</v>
      </c>
      <c r="K17" s="77">
        <v>0</v>
      </c>
      <c r="L17" s="76">
        <v>50107</v>
      </c>
      <c r="M17" s="67">
        <v>0.000153210923640956</v>
      </c>
    </row>
    <row r="18" ht="20.1" customHeight="true" spans="1:13">
      <c r="A18" s="73">
        <v>14</v>
      </c>
      <c r="B18" s="55" t="s">
        <v>29</v>
      </c>
      <c r="C18" s="74">
        <v>57977</v>
      </c>
      <c r="D18" s="74">
        <v>62596178</v>
      </c>
      <c r="E18" s="75">
        <v>62565289</v>
      </c>
      <c r="F18" s="67">
        <v>0.999506535367063</v>
      </c>
      <c r="G18" s="76">
        <v>30889</v>
      </c>
      <c r="H18" s="77">
        <v>0</v>
      </c>
      <c r="I18" s="77">
        <v>0</v>
      </c>
      <c r="J18" s="77">
        <v>0</v>
      </c>
      <c r="K18" s="77">
        <v>0</v>
      </c>
      <c r="L18" s="76">
        <v>30889</v>
      </c>
      <c r="M18" s="67">
        <v>-0.000232689644198314</v>
      </c>
    </row>
    <row r="19" ht="20.1" customHeight="true" spans="1:13">
      <c r="A19" s="73">
        <v>15</v>
      </c>
      <c r="B19" s="55" t="s">
        <v>30</v>
      </c>
      <c r="C19" s="74">
        <v>23731</v>
      </c>
      <c r="D19" s="74">
        <v>28883637</v>
      </c>
      <c r="E19" s="75">
        <v>28820782</v>
      </c>
      <c r="F19" s="67">
        <v>0.997823854385097</v>
      </c>
      <c r="G19" s="76">
        <v>62855</v>
      </c>
      <c r="H19" s="77">
        <v>0</v>
      </c>
      <c r="I19" s="77">
        <v>0</v>
      </c>
      <c r="J19" s="77">
        <v>0</v>
      </c>
      <c r="K19" s="77">
        <v>0</v>
      </c>
      <c r="L19" s="76">
        <v>62855</v>
      </c>
      <c r="M19" s="67">
        <v>-0.000395249480062532</v>
      </c>
    </row>
    <row r="20" ht="20.1" customHeight="true" spans="1:13">
      <c r="A20" s="73">
        <v>16</v>
      </c>
      <c r="B20" s="55" t="s">
        <v>31</v>
      </c>
      <c r="C20" s="74">
        <v>56365</v>
      </c>
      <c r="D20" s="74">
        <v>72950356</v>
      </c>
      <c r="E20" s="75">
        <v>72918306</v>
      </c>
      <c r="F20" s="67">
        <v>0.999560660128924</v>
      </c>
      <c r="G20" s="76">
        <v>32050</v>
      </c>
      <c r="H20" s="77">
        <v>0</v>
      </c>
      <c r="I20" s="77">
        <v>84</v>
      </c>
      <c r="J20" s="77">
        <v>0</v>
      </c>
      <c r="K20" s="77">
        <v>0</v>
      </c>
      <c r="L20" s="76">
        <v>31966</v>
      </c>
      <c r="M20" s="67">
        <v>-0.00025297544268621</v>
      </c>
    </row>
    <row r="21" ht="20.1" customHeight="true" spans="1:13">
      <c r="A21" s="73">
        <v>17</v>
      </c>
      <c r="B21" s="55" t="s">
        <v>32</v>
      </c>
      <c r="C21" s="74">
        <v>52003</v>
      </c>
      <c r="D21" s="74">
        <v>53829926</v>
      </c>
      <c r="E21" s="75">
        <v>53732588</v>
      </c>
      <c r="F21" s="67">
        <v>0.998191749325459</v>
      </c>
      <c r="G21" s="76">
        <v>97338</v>
      </c>
      <c r="H21" s="77">
        <v>0</v>
      </c>
      <c r="I21" s="77">
        <v>0</v>
      </c>
      <c r="J21" s="77">
        <v>0</v>
      </c>
      <c r="K21" s="77">
        <v>0</v>
      </c>
      <c r="L21" s="76">
        <v>97338</v>
      </c>
      <c r="M21" s="67">
        <v>5.62580758423081e-5</v>
      </c>
    </row>
    <row r="22" s="40" customFormat="true" ht="20.1" customHeight="true" spans="1:14">
      <c r="A22" s="73">
        <v>18</v>
      </c>
      <c r="B22" s="55" t="s">
        <v>33</v>
      </c>
      <c r="C22" s="74">
        <v>51068</v>
      </c>
      <c r="D22" s="74">
        <v>90915711</v>
      </c>
      <c r="E22" s="75">
        <v>90787213</v>
      </c>
      <c r="F22" s="67">
        <v>0.998586624923386</v>
      </c>
      <c r="G22" s="76">
        <v>128498</v>
      </c>
      <c r="H22" s="77">
        <v>0</v>
      </c>
      <c r="I22" s="77">
        <v>127</v>
      </c>
      <c r="J22" s="77">
        <v>0</v>
      </c>
      <c r="K22" s="77">
        <v>0</v>
      </c>
      <c r="L22" s="76">
        <v>128371</v>
      </c>
      <c r="M22" s="67">
        <v>-0.000299377515366017</v>
      </c>
      <c r="N22" s="15"/>
    </row>
    <row r="23" ht="20.1" customHeight="true" spans="1:13">
      <c r="A23" s="73">
        <v>19</v>
      </c>
      <c r="B23" s="55" t="s">
        <v>34</v>
      </c>
      <c r="C23" s="74">
        <v>29084</v>
      </c>
      <c r="D23" s="74">
        <v>35283063</v>
      </c>
      <c r="E23" s="75">
        <v>35270505</v>
      </c>
      <c r="F23" s="67">
        <v>0.999644078520054</v>
      </c>
      <c r="G23" s="76">
        <v>12558</v>
      </c>
      <c r="H23" s="77">
        <v>0</v>
      </c>
      <c r="I23" s="77">
        <v>7</v>
      </c>
      <c r="J23" s="77">
        <v>0</v>
      </c>
      <c r="K23" s="77">
        <v>0</v>
      </c>
      <c r="L23" s="76">
        <v>12551</v>
      </c>
      <c r="M23" s="67">
        <v>5.00418638325062e-5</v>
      </c>
    </row>
    <row r="24" ht="20.1" customHeight="true" spans="1:13">
      <c r="A24" s="73">
        <v>20</v>
      </c>
      <c r="B24" s="55" t="s">
        <v>35</v>
      </c>
      <c r="C24" s="74">
        <v>48264</v>
      </c>
      <c r="D24" s="74">
        <v>74474275</v>
      </c>
      <c r="E24" s="75">
        <v>74445561</v>
      </c>
      <c r="F24" s="67">
        <v>0.999614444047962</v>
      </c>
      <c r="G24" s="76">
        <v>28714</v>
      </c>
      <c r="H24" s="77">
        <v>0</v>
      </c>
      <c r="I24" s="77">
        <v>3459</v>
      </c>
      <c r="J24" s="77">
        <v>0</v>
      </c>
      <c r="K24" s="77">
        <v>0</v>
      </c>
      <c r="L24" s="76">
        <v>25255</v>
      </c>
      <c r="M24" s="67">
        <v>9.06354078111793e-5</v>
      </c>
    </row>
    <row r="25" ht="20.1" customHeight="true" spans="1:13">
      <c r="A25" s="73">
        <v>21</v>
      </c>
      <c r="B25" s="55" t="s">
        <v>36</v>
      </c>
      <c r="C25" s="74">
        <v>64704</v>
      </c>
      <c r="D25" s="74">
        <v>117257237</v>
      </c>
      <c r="E25" s="75">
        <v>117256410</v>
      </c>
      <c r="F25" s="67">
        <v>0.999992947130419</v>
      </c>
      <c r="G25" s="76">
        <v>827</v>
      </c>
      <c r="H25" s="77">
        <v>0</v>
      </c>
      <c r="I25" s="77">
        <v>0</v>
      </c>
      <c r="J25" s="77">
        <v>0</v>
      </c>
      <c r="K25" s="77">
        <v>0</v>
      </c>
      <c r="L25" s="76">
        <v>827</v>
      </c>
      <c r="M25" s="67">
        <v>2.44770377511028e-6</v>
      </c>
    </row>
    <row r="26" ht="20.1" customHeight="true" spans="1:13">
      <c r="A26" s="73">
        <v>22</v>
      </c>
      <c r="B26" s="55" t="s">
        <v>37</v>
      </c>
      <c r="C26" s="74">
        <v>1332490</v>
      </c>
      <c r="D26" s="74">
        <v>1837760150</v>
      </c>
      <c r="E26" s="74">
        <v>1836335854</v>
      </c>
      <c r="F26" s="67">
        <v>0.999224982650756</v>
      </c>
      <c r="G26" s="76">
        <v>1424296</v>
      </c>
      <c r="H26" s="76">
        <v>0</v>
      </c>
      <c r="I26" s="76">
        <v>111367</v>
      </c>
      <c r="J26" s="76">
        <v>0</v>
      </c>
      <c r="K26" s="76">
        <v>2</v>
      </c>
      <c r="L26" s="76">
        <v>1313061</v>
      </c>
      <c r="M26" s="67">
        <v>-0.00022908069710903</v>
      </c>
    </row>
  </sheetData>
  <autoFilter ref="B3:M26">
    <extLst/>
  </autoFilter>
  <sortState ref="B5:L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H3:L3"/>
    <mergeCell ref="A3:A4"/>
    <mergeCell ref="B3:B4"/>
    <mergeCell ref="C3:C4"/>
    <mergeCell ref="D3:D4"/>
    <mergeCell ref="E3:E4"/>
    <mergeCell ref="F3:F4"/>
    <mergeCell ref="G3:G4"/>
    <mergeCell ref="M3:M4"/>
  </mergeCells>
  <conditionalFormatting sqref="B$1:B$1048576 N$1:N$1048576">
    <cfRule type="duplicateValues" dxfId="1" priority="1"/>
  </conditionalFormatting>
  <pageMargins left="0.42" right="0.1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zoomScale="110" zoomScaleNormal="110" workbookViewId="0">
      <selection activeCell="E8" sqref="E8"/>
    </sheetView>
  </sheetViews>
  <sheetFormatPr defaultColWidth="9" defaultRowHeight="13.5"/>
  <cols>
    <col min="1" max="1" width="9.625" style="15" customWidth="true"/>
    <col min="2" max="4" width="11.625" style="48" customWidth="true"/>
    <col min="5" max="5" width="11.625" style="15" customWidth="true"/>
    <col min="6" max="11" width="11.625" style="48" customWidth="true"/>
    <col min="12" max="12" width="11.625" style="15" customWidth="true"/>
    <col min="13" max="16384" width="9" style="15"/>
  </cols>
  <sheetData>
    <row r="1" ht="20.1" customHeight="true" spans="1:1">
      <c r="A1" s="22" t="s">
        <v>68</v>
      </c>
    </row>
    <row r="2" ht="39.95" customHeight="true" spans="1:12">
      <c r="A2" s="49" t="s">
        <v>69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ht="21" customHeight="true" spans="1:12">
      <c r="A3" s="51" t="s">
        <v>2</v>
      </c>
      <c r="B3" s="52" t="s">
        <v>3</v>
      </c>
      <c r="C3" s="52" t="s">
        <v>70</v>
      </c>
      <c r="D3" s="52" t="s">
        <v>71</v>
      </c>
      <c r="E3" s="52" t="s">
        <v>72</v>
      </c>
      <c r="F3" s="61" t="s">
        <v>43</v>
      </c>
      <c r="G3" s="62"/>
      <c r="H3" s="6" t="s">
        <v>44</v>
      </c>
      <c r="I3" s="6"/>
      <c r="J3" s="6" t="s">
        <v>73</v>
      </c>
      <c r="K3" s="6"/>
      <c r="L3" s="65" t="s">
        <v>62</v>
      </c>
    </row>
    <row r="4" s="47" customFormat="true" ht="42" customHeight="true" spans="1:12">
      <c r="A4" s="52"/>
      <c r="B4" s="52"/>
      <c r="C4" s="52"/>
      <c r="D4" s="52"/>
      <c r="E4" s="52"/>
      <c r="F4" s="52" t="s">
        <v>70</v>
      </c>
      <c r="G4" s="52" t="s">
        <v>71</v>
      </c>
      <c r="H4" s="52" t="s">
        <v>70</v>
      </c>
      <c r="I4" s="52" t="s">
        <v>71</v>
      </c>
      <c r="J4" s="52" t="s">
        <v>70</v>
      </c>
      <c r="K4" s="52" t="s">
        <v>71</v>
      </c>
      <c r="L4" s="66"/>
    </row>
    <row r="5" ht="21" customHeight="true" spans="1:12">
      <c r="A5" s="53">
        <v>1</v>
      </c>
      <c r="B5" s="9" t="s">
        <v>16</v>
      </c>
      <c r="C5" s="54">
        <v>64736136.146</v>
      </c>
      <c r="D5" s="54">
        <v>64212815.776</v>
      </c>
      <c r="E5" s="63">
        <v>0.9919</v>
      </c>
      <c r="F5" s="54">
        <v>28453871.529</v>
      </c>
      <c r="G5" s="54">
        <v>28320058.786</v>
      </c>
      <c r="H5" s="54">
        <v>14497401.335</v>
      </c>
      <c r="I5" s="54">
        <v>14366673.999</v>
      </c>
      <c r="J5" s="54">
        <v>21784863.282</v>
      </c>
      <c r="K5" s="54">
        <v>21526082.991</v>
      </c>
      <c r="L5" s="25">
        <v>-0.003</v>
      </c>
    </row>
    <row r="6" ht="21" customHeight="true" spans="1:12">
      <c r="A6" s="53">
        <v>2</v>
      </c>
      <c r="B6" s="55" t="s">
        <v>17</v>
      </c>
      <c r="C6" s="56">
        <v>16751720.75</v>
      </c>
      <c r="D6" s="56">
        <v>16689127.822</v>
      </c>
      <c r="E6" s="64">
        <v>0.9963</v>
      </c>
      <c r="F6" s="56">
        <v>7884023.921</v>
      </c>
      <c r="G6" s="56">
        <v>7858783.269</v>
      </c>
      <c r="H6" s="56">
        <v>4904855.109</v>
      </c>
      <c r="I6" s="56">
        <v>4882962.912</v>
      </c>
      <c r="J6" s="56">
        <v>3962841.72</v>
      </c>
      <c r="K6" s="56">
        <v>3947381.641</v>
      </c>
      <c r="L6" s="25">
        <v>0</v>
      </c>
    </row>
    <row r="7" ht="21" customHeight="true" spans="1:12">
      <c r="A7" s="53">
        <v>3</v>
      </c>
      <c r="B7" s="9" t="s">
        <v>18</v>
      </c>
      <c r="C7" s="54">
        <v>5847305.414</v>
      </c>
      <c r="D7" s="54">
        <v>5841227.8</v>
      </c>
      <c r="E7" s="63">
        <v>0.999</v>
      </c>
      <c r="F7" s="54">
        <v>3635831.246</v>
      </c>
      <c r="G7" s="54">
        <v>3631060.102</v>
      </c>
      <c r="H7" s="54">
        <v>598893.188</v>
      </c>
      <c r="I7" s="54">
        <v>598170.621</v>
      </c>
      <c r="J7" s="54">
        <v>1612580.98</v>
      </c>
      <c r="K7" s="54">
        <v>1611997.077</v>
      </c>
      <c r="L7" s="25">
        <v>-0.000199999999999978</v>
      </c>
    </row>
    <row r="8" ht="21" customHeight="true" spans="1:12">
      <c r="A8" s="53">
        <v>4</v>
      </c>
      <c r="B8" s="9" t="s">
        <v>19</v>
      </c>
      <c r="C8" s="54">
        <v>3901426.533</v>
      </c>
      <c r="D8" s="54">
        <v>3728816.056</v>
      </c>
      <c r="E8" s="63">
        <v>0.9558</v>
      </c>
      <c r="F8" s="54">
        <v>1549811.258</v>
      </c>
      <c r="G8" s="54">
        <v>1539879.906</v>
      </c>
      <c r="H8" s="54">
        <v>1385941.544</v>
      </c>
      <c r="I8" s="54">
        <v>1374265.59</v>
      </c>
      <c r="J8" s="54">
        <v>965673.731</v>
      </c>
      <c r="K8" s="54">
        <v>814670.56</v>
      </c>
      <c r="L8" s="25">
        <v>-0.0396</v>
      </c>
    </row>
    <row r="9" ht="21" customHeight="true" spans="1:12">
      <c r="A9" s="53">
        <v>5</v>
      </c>
      <c r="B9" s="9" t="s">
        <v>20</v>
      </c>
      <c r="C9" s="54">
        <v>15047294.449</v>
      </c>
      <c r="D9" s="54">
        <v>15011550.798</v>
      </c>
      <c r="E9" s="63">
        <v>0.9976</v>
      </c>
      <c r="F9" s="54">
        <v>6409740.75</v>
      </c>
      <c r="G9" s="54">
        <v>6397164.338</v>
      </c>
      <c r="H9" s="54">
        <v>4904523.142</v>
      </c>
      <c r="I9" s="54">
        <v>4890248.685</v>
      </c>
      <c r="J9" s="54">
        <v>3733030.557</v>
      </c>
      <c r="K9" s="54">
        <v>3724137.775</v>
      </c>
      <c r="L9" s="25">
        <v>-0.000699999999999923</v>
      </c>
    </row>
    <row r="10" ht="21" customHeight="true" spans="1:12">
      <c r="A10" s="53">
        <v>6</v>
      </c>
      <c r="B10" s="9" t="s">
        <v>21</v>
      </c>
      <c r="C10" s="54">
        <v>13296284.524</v>
      </c>
      <c r="D10" s="54">
        <v>13219537.09</v>
      </c>
      <c r="E10" s="63">
        <v>0.9942</v>
      </c>
      <c r="F10" s="54">
        <v>2766750.179</v>
      </c>
      <c r="G10" s="54">
        <v>2760082.584</v>
      </c>
      <c r="H10" s="54">
        <v>4226425.62</v>
      </c>
      <c r="I10" s="54">
        <v>4182411.662</v>
      </c>
      <c r="J10" s="54">
        <v>6303108.725</v>
      </c>
      <c r="K10" s="54">
        <v>6277042.844</v>
      </c>
      <c r="L10" s="25">
        <v>0.00169999999999992</v>
      </c>
    </row>
    <row r="11" ht="21" customHeight="true" spans="1:12">
      <c r="A11" s="53">
        <v>7</v>
      </c>
      <c r="B11" s="9" t="s">
        <v>22</v>
      </c>
      <c r="C11" s="54">
        <v>4084019.741</v>
      </c>
      <c r="D11" s="54">
        <v>4054212.731</v>
      </c>
      <c r="E11" s="63">
        <v>0.9927</v>
      </c>
      <c r="F11" s="54">
        <v>2881719.668</v>
      </c>
      <c r="G11" s="54">
        <v>2864242.059</v>
      </c>
      <c r="H11" s="54">
        <v>256896.661</v>
      </c>
      <c r="I11" s="54">
        <v>251487.002</v>
      </c>
      <c r="J11" s="54">
        <v>945403.412</v>
      </c>
      <c r="K11" s="54">
        <v>938483.67</v>
      </c>
      <c r="L11" s="25">
        <v>0.00309999999999999</v>
      </c>
    </row>
    <row r="12" ht="21" customHeight="true" spans="1:12">
      <c r="A12" s="53">
        <v>8</v>
      </c>
      <c r="B12" s="9" t="s">
        <v>23</v>
      </c>
      <c r="C12" s="54">
        <v>7619017.988</v>
      </c>
      <c r="D12" s="54">
        <v>7605087.175</v>
      </c>
      <c r="E12" s="63">
        <v>0.9982</v>
      </c>
      <c r="F12" s="54">
        <v>4693257.921</v>
      </c>
      <c r="G12" s="54">
        <v>4687953.511</v>
      </c>
      <c r="H12" s="54">
        <v>1975802.201</v>
      </c>
      <c r="I12" s="54">
        <v>1972539.882</v>
      </c>
      <c r="J12" s="54">
        <v>949957.866</v>
      </c>
      <c r="K12" s="54">
        <v>944593.782</v>
      </c>
      <c r="L12" s="25">
        <v>0.000199999999999978</v>
      </c>
    </row>
    <row r="13" ht="21" customHeight="true" spans="1:12">
      <c r="A13" s="53">
        <v>9</v>
      </c>
      <c r="B13" s="9" t="s">
        <v>24</v>
      </c>
      <c r="C13" s="54">
        <v>6552993.031</v>
      </c>
      <c r="D13" s="54">
        <v>6529243.809</v>
      </c>
      <c r="E13" s="63">
        <v>0.9964</v>
      </c>
      <c r="F13" s="54">
        <v>3786384.044</v>
      </c>
      <c r="G13" s="54">
        <v>3779503.983</v>
      </c>
      <c r="H13" s="54">
        <v>988162.276</v>
      </c>
      <c r="I13" s="54">
        <v>986665.982</v>
      </c>
      <c r="J13" s="54">
        <v>1778446.711</v>
      </c>
      <c r="K13" s="54">
        <v>1763073.844</v>
      </c>
      <c r="L13" s="25">
        <v>0.000899999999999901</v>
      </c>
    </row>
    <row r="14" ht="21" customHeight="true" spans="1:12">
      <c r="A14" s="53">
        <v>10</v>
      </c>
      <c r="B14" s="9" t="s">
        <v>25</v>
      </c>
      <c r="C14" s="54">
        <v>14181081.159</v>
      </c>
      <c r="D14" s="54">
        <v>14136902.465</v>
      </c>
      <c r="E14" s="63">
        <v>0.9969</v>
      </c>
      <c r="F14" s="54">
        <v>3056306.92</v>
      </c>
      <c r="G14" s="54">
        <v>3047104.959</v>
      </c>
      <c r="H14" s="54">
        <v>5802928.849</v>
      </c>
      <c r="I14" s="54">
        <v>5783385.554</v>
      </c>
      <c r="J14" s="54">
        <v>5321845.39</v>
      </c>
      <c r="K14" s="54">
        <v>5306411.952</v>
      </c>
      <c r="L14" s="25">
        <v>0.000900000000000012</v>
      </c>
    </row>
    <row r="15" ht="21" customHeight="true" spans="1:12">
      <c r="A15" s="53">
        <v>11</v>
      </c>
      <c r="B15" s="9" t="s">
        <v>26</v>
      </c>
      <c r="C15" s="54">
        <v>3882740.594</v>
      </c>
      <c r="D15" s="54">
        <v>3859235.92</v>
      </c>
      <c r="E15" s="63">
        <v>0.9939</v>
      </c>
      <c r="F15" s="54">
        <v>2331054.138</v>
      </c>
      <c r="G15" s="54">
        <v>2319207.429</v>
      </c>
      <c r="H15" s="54">
        <v>1281075.207</v>
      </c>
      <c r="I15" s="54">
        <v>1274650.134</v>
      </c>
      <c r="J15" s="54">
        <v>270611.249</v>
      </c>
      <c r="K15" s="54">
        <v>265378.357</v>
      </c>
      <c r="L15" s="25">
        <v>-0.000600000000000045</v>
      </c>
    </row>
    <row r="16" ht="21" customHeight="true" spans="1:12">
      <c r="A16" s="53">
        <v>12</v>
      </c>
      <c r="B16" s="9" t="s">
        <v>27</v>
      </c>
      <c r="C16" s="54">
        <v>8908160.85</v>
      </c>
      <c r="D16" s="54">
        <v>8868239.361</v>
      </c>
      <c r="E16" s="63">
        <v>0.9955</v>
      </c>
      <c r="F16" s="54">
        <v>4853132.116</v>
      </c>
      <c r="G16" s="54">
        <v>4826380.253</v>
      </c>
      <c r="H16" s="54">
        <v>2345554.591</v>
      </c>
      <c r="I16" s="54">
        <v>2335003.436</v>
      </c>
      <c r="J16" s="54">
        <v>1709474.143</v>
      </c>
      <c r="K16" s="54">
        <v>1706855.672</v>
      </c>
      <c r="L16" s="67">
        <v>-0.000399999999999956</v>
      </c>
    </row>
    <row r="17" ht="21" customHeight="true" spans="1:12">
      <c r="A17" s="53">
        <v>13</v>
      </c>
      <c r="B17" s="9" t="s">
        <v>28</v>
      </c>
      <c r="C17" s="54">
        <v>13628157.039</v>
      </c>
      <c r="D17" s="54">
        <v>13460307.429</v>
      </c>
      <c r="E17" s="63">
        <v>0.9877</v>
      </c>
      <c r="F17" s="54">
        <v>7590539.763</v>
      </c>
      <c r="G17" s="54">
        <v>7520920.514</v>
      </c>
      <c r="H17" s="54">
        <v>2759235.539</v>
      </c>
      <c r="I17" s="54">
        <v>2715117.036</v>
      </c>
      <c r="J17" s="54">
        <v>3278381.737</v>
      </c>
      <c r="K17" s="54">
        <v>3224269.879</v>
      </c>
      <c r="L17" s="25">
        <v>-0.000800000000000023</v>
      </c>
    </row>
    <row r="18" s="40" customFormat="true" ht="21" customHeight="true" spans="1:12">
      <c r="A18" s="57">
        <v>14</v>
      </c>
      <c r="B18" s="9" t="s">
        <v>29</v>
      </c>
      <c r="C18" s="54">
        <v>11086629.508</v>
      </c>
      <c r="D18" s="54">
        <v>11014931.534</v>
      </c>
      <c r="E18" s="63">
        <v>0.9935</v>
      </c>
      <c r="F18" s="54">
        <v>7488440.642</v>
      </c>
      <c r="G18" s="54">
        <v>7456144.715</v>
      </c>
      <c r="H18" s="54">
        <v>1465295.835</v>
      </c>
      <c r="I18" s="54">
        <v>1459567.323</v>
      </c>
      <c r="J18" s="54">
        <v>2132893.031</v>
      </c>
      <c r="K18" s="54">
        <v>2099219.496</v>
      </c>
      <c r="L18" s="67">
        <v>0.00170000000000003</v>
      </c>
    </row>
    <row r="19" s="40" customFormat="true" ht="21" customHeight="true" spans="1:12">
      <c r="A19" s="57">
        <v>15</v>
      </c>
      <c r="B19" s="9" t="s">
        <v>30</v>
      </c>
      <c r="C19" s="54">
        <v>4890828.763</v>
      </c>
      <c r="D19" s="54">
        <v>4766260.439</v>
      </c>
      <c r="E19" s="63">
        <v>0.9745</v>
      </c>
      <c r="F19" s="54">
        <v>2164029.026</v>
      </c>
      <c r="G19" s="54">
        <v>2090117.99</v>
      </c>
      <c r="H19" s="54">
        <v>302830.994</v>
      </c>
      <c r="I19" s="54">
        <v>299879.271</v>
      </c>
      <c r="J19" s="54">
        <v>2423968.743</v>
      </c>
      <c r="K19" s="54">
        <v>2376263.178</v>
      </c>
      <c r="L19" s="25">
        <v>0.000300000000000078</v>
      </c>
    </row>
    <row r="20" ht="21" customHeight="true" spans="1:12">
      <c r="A20" s="53">
        <v>16</v>
      </c>
      <c r="B20" s="9" t="s">
        <v>31</v>
      </c>
      <c r="C20" s="54">
        <v>11247542.316</v>
      </c>
      <c r="D20" s="54">
        <v>11040074.266</v>
      </c>
      <c r="E20" s="63">
        <v>0.9816</v>
      </c>
      <c r="F20" s="54">
        <v>2940390.967</v>
      </c>
      <c r="G20" s="54">
        <v>2792428.087</v>
      </c>
      <c r="H20" s="54">
        <v>8080417.059</v>
      </c>
      <c r="I20" s="54">
        <v>8023765.864</v>
      </c>
      <c r="J20" s="54">
        <v>226734.29</v>
      </c>
      <c r="K20" s="54">
        <v>223880.315</v>
      </c>
      <c r="L20" s="25">
        <v>0.00729999999999997</v>
      </c>
    </row>
    <row r="21" ht="21" customHeight="true" spans="1:12">
      <c r="A21" s="53">
        <v>17</v>
      </c>
      <c r="B21" s="9" t="s">
        <v>32</v>
      </c>
      <c r="C21" s="54">
        <v>10111894.174</v>
      </c>
      <c r="D21" s="54">
        <v>9871601.112</v>
      </c>
      <c r="E21" s="63">
        <v>0.9762</v>
      </c>
      <c r="F21" s="54">
        <v>3347128.681</v>
      </c>
      <c r="G21" s="54">
        <v>3196025.513</v>
      </c>
      <c r="H21" s="54">
        <v>6364174.827</v>
      </c>
      <c r="I21" s="54">
        <v>6278761.198</v>
      </c>
      <c r="J21" s="54">
        <v>400590.666</v>
      </c>
      <c r="K21" s="54">
        <v>396814.401</v>
      </c>
      <c r="L21" s="25">
        <v>-0.000500000000000056</v>
      </c>
    </row>
    <row r="22" ht="21" customHeight="true" spans="1:12">
      <c r="A22" s="53">
        <v>18</v>
      </c>
      <c r="B22" s="9" t="s">
        <v>33</v>
      </c>
      <c r="C22" s="54">
        <v>7108406.407</v>
      </c>
      <c r="D22" s="54">
        <v>7069735.547</v>
      </c>
      <c r="E22" s="63">
        <v>0.9946</v>
      </c>
      <c r="F22" s="54">
        <v>4234143.288</v>
      </c>
      <c r="G22" s="54">
        <v>4215060.164</v>
      </c>
      <c r="H22" s="54">
        <v>1366151.08</v>
      </c>
      <c r="I22" s="54">
        <v>1358970.069</v>
      </c>
      <c r="J22" s="54">
        <v>1508112.039</v>
      </c>
      <c r="K22" s="54">
        <v>1495705.314</v>
      </c>
      <c r="L22" s="25">
        <v>0.000200000000000089</v>
      </c>
    </row>
    <row r="23" ht="21" customHeight="true" spans="1:12">
      <c r="A23" s="53">
        <v>19</v>
      </c>
      <c r="B23" s="55" t="s">
        <v>34</v>
      </c>
      <c r="C23" s="56">
        <v>4811144.167</v>
      </c>
      <c r="D23" s="56">
        <v>4784559.579</v>
      </c>
      <c r="E23" s="63">
        <v>0.9945</v>
      </c>
      <c r="F23" s="56">
        <v>2521756.482</v>
      </c>
      <c r="G23" s="56">
        <v>2511459.111</v>
      </c>
      <c r="H23" s="56">
        <v>845396.271</v>
      </c>
      <c r="I23" s="56">
        <v>841494.494</v>
      </c>
      <c r="J23" s="56">
        <v>1443991.414</v>
      </c>
      <c r="K23" s="56">
        <v>1431605.974</v>
      </c>
      <c r="L23" s="25">
        <v>-0.000599999999999934</v>
      </c>
    </row>
    <row r="24" ht="21" customHeight="true" spans="1:12">
      <c r="A24" s="53">
        <v>20</v>
      </c>
      <c r="B24" s="9" t="s">
        <v>35</v>
      </c>
      <c r="C24" s="54">
        <v>9423891.198</v>
      </c>
      <c r="D24" s="54">
        <v>9379387.783</v>
      </c>
      <c r="E24" s="63">
        <v>0.9953</v>
      </c>
      <c r="F24" s="54">
        <v>5071515.187</v>
      </c>
      <c r="G24" s="54">
        <v>5050197.252</v>
      </c>
      <c r="H24" s="54">
        <v>3291326.18</v>
      </c>
      <c r="I24" s="54">
        <v>3273892.38</v>
      </c>
      <c r="J24" s="54">
        <v>1061049.831</v>
      </c>
      <c r="K24" s="54">
        <v>1055298.151</v>
      </c>
      <c r="L24" s="25">
        <v>0.000299999999999967</v>
      </c>
    </row>
    <row r="25" ht="21" customHeight="true" spans="1:12">
      <c r="A25" s="58">
        <v>21</v>
      </c>
      <c r="B25" s="59" t="s">
        <v>36</v>
      </c>
      <c r="C25" s="54">
        <v>9394764.111</v>
      </c>
      <c r="D25" s="54">
        <v>9355105.108</v>
      </c>
      <c r="E25" s="63">
        <v>0.9958</v>
      </c>
      <c r="F25" s="54">
        <v>2578960.56</v>
      </c>
      <c r="G25" s="54">
        <v>2571258.977</v>
      </c>
      <c r="H25" s="54">
        <v>2205066.569</v>
      </c>
      <c r="I25" s="54">
        <v>2193402.298</v>
      </c>
      <c r="J25" s="54">
        <v>4610736.982</v>
      </c>
      <c r="K25" s="54">
        <v>4590443.833</v>
      </c>
      <c r="L25" s="25">
        <v>0.00280000000000002</v>
      </c>
    </row>
    <row r="26" ht="21" customHeight="true" spans="1:12">
      <c r="A26" s="53">
        <v>22</v>
      </c>
      <c r="B26" s="9" t="s">
        <v>37</v>
      </c>
      <c r="C26" s="60">
        <v>246511438.862</v>
      </c>
      <c r="D26" s="60">
        <v>244497959.6</v>
      </c>
      <c r="E26" s="63">
        <f>D26/C26</f>
        <v>0.991832106163937</v>
      </c>
      <c r="F26" s="54">
        <v>110238788.286</v>
      </c>
      <c r="G26" s="54">
        <v>109435033.502</v>
      </c>
      <c r="H26" s="54">
        <v>69848354.077</v>
      </c>
      <c r="I26" s="54">
        <v>69343315.392</v>
      </c>
      <c r="J26" s="54">
        <v>66424296.499</v>
      </c>
      <c r="K26" s="54">
        <v>65719610.706</v>
      </c>
      <c r="L26" s="25">
        <v>-0.000938854013568857</v>
      </c>
    </row>
    <row r="27" spans="6:6">
      <c r="F27" s="15"/>
    </row>
  </sheetData>
  <autoFilter ref="A4:L26">
    <extLst/>
  </autoFilter>
  <sortState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F3:G3"/>
    <mergeCell ref="H3:I3"/>
    <mergeCell ref="J3:K3"/>
    <mergeCell ref="A3:A4"/>
    <mergeCell ref="B3:B4"/>
    <mergeCell ref="C3:C4"/>
    <mergeCell ref="D3:D4"/>
    <mergeCell ref="E3:E4"/>
    <mergeCell ref="L3:L4"/>
  </mergeCells>
  <pageMargins left="0.15748031496063" right="0.15748031496063" top="0.433070866141732" bottom="0.275590551181102" header="0.236220472440945" footer="0.1574803149606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7"/>
  <sheetViews>
    <sheetView zoomScale="110" zoomScaleNormal="110" workbookViewId="0">
      <pane ySplit="3" topLeftCell="A4" activePane="bottomLeft" state="frozen"/>
      <selection/>
      <selection pane="bottomLeft" activeCell="A67" sqref="$A67:$XFD69"/>
    </sheetView>
  </sheetViews>
  <sheetFormatPr defaultColWidth="9" defaultRowHeight="20.1" customHeight="true" outlineLevelCol="7"/>
  <cols>
    <col min="1" max="1" width="9" style="37"/>
    <col min="2" max="2" width="16.75" style="38" customWidth="true"/>
    <col min="3" max="3" width="13.625" style="38" customWidth="true"/>
    <col min="4" max="4" width="9" style="38"/>
    <col min="5" max="5" width="47.375" style="38" customWidth="true"/>
    <col min="6" max="6" width="15" style="38" customWidth="true"/>
    <col min="7" max="7" width="34.875" style="38" customWidth="true"/>
    <col min="8" max="8" width="19" style="39" customWidth="true"/>
    <col min="9" max="16384" width="9" style="40"/>
  </cols>
  <sheetData>
    <row r="1" customHeight="true" spans="1:1">
      <c r="A1" s="41" t="s">
        <v>74</v>
      </c>
    </row>
    <row r="2" ht="40.5" customHeight="true" spans="1:8">
      <c r="A2" s="42" t="s">
        <v>75</v>
      </c>
      <c r="B2" s="29"/>
      <c r="C2" s="29"/>
      <c r="D2" s="29"/>
      <c r="E2" s="29"/>
      <c r="F2" s="29"/>
      <c r="G2" s="29"/>
      <c r="H2" s="45"/>
    </row>
    <row r="3" customHeight="true" spans="1:8">
      <c r="A3" s="43" t="s">
        <v>76</v>
      </c>
      <c r="B3" s="43" t="s">
        <v>77</v>
      </c>
      <c r="C3" s="43" t="s">
        <v>78</v>
      </c>
      <c r="D3" s="43" t="s">
        <v>79</v>
      </c>
      <c r="E3" s="43" t="s">
        <v>80</v>
      </c>
      <c r="F3" s="43" t="s">
        <v>81</v>
      </c>
      <c r="G3" s="43" t="s">
        <v>82</v>
      </c>
      <c r="H3" s="43" t="s">
        <v>83</v>
      </c>
    </row>
    <row r="4" customHeight="true" spans="1:8">
      <c r="A4" s="17">
        <f>SUBTOTAL(103,$B$4:B4)*1</f>
        <v>1</v>
      </c>
      <c r="B4" s="8" t="s">
        <v>16</v>
      </c>
      <c r="C4" s="44" t="s">
        <v>84</v>
      </c>
      <c r="D4" s="8" t="s">
        <v>85</v>
      </c>
      <c r="E4" s="8" t="s">
        <v>86</v>
      </c>
      <c r="F4" s="8" t="s">
        <v>87</v>
      </c>
      <c r="G4" s="8" t="s">
        <v>88</v>
      </c>
      <c r="H4" s="46">
        <v>45565.9201388889</v>
      </c>
    </row>
    <row r="5" customHeight="true" spans="1:8">
      <c r="A5" s="17">
        <f>SUBTOTAL(103,$B$4:B5)*1</f>
        <v>2</v>
      </c>
      <c r="B5" s="8" t="s">
        <v>16</v>
      </c>
      <c r="C5" s="44" t="s">
        <v>89</v>
      </c>
      <c r="D5" s="8" t="s">
        <v>85</v>
      </c>
      <c r="E5" s="8" t="s">
        <v>90</v>
      </c>
      <c r="F5" s="8" t="s">
        <v>44</v>
      </c>
      <c r="G5" s="8" t="s">
        <v>88</v>
      </c>
      <c r="H5" s="46">
        <v>45292.5320833333</v>
      </c>
    </row>
    <row r="6" customHeight="true" spans="1:8">
      <c r="A6" s="17">
        <f>SUBTOTAL(103,$B$4:B6)*1</f>
        <v>3</v>
      </c>
      <c r="B6" s="8" t="s">
        <v>16</v>
      </c>
      <c r="C6" s="44" t="s">
        <v>91</v>
      </c>
      <c r="D6" s="8" t="s">
        <v>85</v>
      </c>
      <c r="E6" s="8" t="s">
        <v>90</v>
      </c>
      <c r="F6" s="8" t="s">
        <v>44</v>
      </c>
      <c r="G6" s="8" t="s">
        <v>88</v>
      </c>
      <c r="H6" s="46">
        <v>45016.4028472222</v>
      </c>
    </row>
    <row r="7" customHeight="true" spans="1:8">
      <c r="A7" s="17">
        <f>SUBTOTAL(103,$B$4:B7)*1</f>
        <v>4</v>
      </c>
      <c r="B7" s="8" t="s">
        <v>16</v>
      </c>
      <c r="C7" s="44" t="s">
        <v>92</v>
      </c>
      <c r="D7" s="8" t="s">
        <v>85</v>
      </c>
      <c r="E7" s="8" t="s">
        <v>90</v>
      </c>
      <c r="F7" s="8" t="s">
        <v>44</v>
      </c>
      <c r="G7" s="8" t="s">
        <v>88</v>
      </c>
      <c r="H7" s="46">
        <v>45373.4448842593</v>
      </c>
    </row>
    <row r="8" customHeight="true" spans="1:8">
      <c r="A8" s="17">
        <f>SUBTOTAL(103,$B$4:B8)*1</f>
        <v>5</v>
      </c>
      <c r="B8" s="8" t="s">
        <v>16</v>
      </c>
      <c r="C8" s="44" t="s">
        <v>93</v>
      </c>
      <c r="D8" s="8" t="s">
        <v>85</v>
      </c>
      <c r="E8" s="8" t="s">
        <v>90</v>
      </c>
      <c r="F8" s="8" t="s">
        <v>44</v>
      </c>
      <c r="G8" s="8" t="s">
        <v>88</v>
      </c>
      <c r="H8" s="46">
        <v>45340.7173611111</v>
      </c>
    </row>
    <row r="9" customHeight="true" spans="1:8">
      <c r="A9" s="17">
        <f>SUBTOTAL(103,$B$4:B9)*1</f>
        <v>6</v>
      </c>
      <c r="B9" s="8" t="s">
        <v>16</v>
      </c>
      <c r="C9" s="44" t="s">
        <v>94</v>
      </c>
      <c r="D9" s="8" t="s">
        <v>85</v>
      </c>
      <c r="E9" s="8" t="s">
        <v>90</v>
      </c>
      <c r="F9" s="8" t="s">
        <v>44</v>
      </c>
      <c r="G9" s="8" t="s">
        <v>88</v>
      </c>
      <c r="H9" s="46">
        <v>45444.4100925926</v>
      </c>
    </row>
    <row r="10" customHeight="true" spans="1:8">
      <c r="A10" s="17">
        <f>SUBTOTAL(103,$B$4:B10)*1</f>
        <v>7</v>
      </c>
      <c r="B10" s="8" t="s">
        <v>16</v>
      </c>
      <c r="C10" s="44" t="s">
        <v>95</v>
      </c>
      <c r="D10" s="8" t="s">
        <v>85</v>
      </c>
      <c r="E10" s="8" t="s">
        <v>90</v>
      </c>
      <c r="F10" s="8" t="s">
        <v>44</v>
      </c>
      <c r="G10" s="8" t="s">
        <v>88</v>
      </c>
      <c r="H10" s="46">
        <v>45016.4001967593</v>
      </c>
    </row>
    <row r="11" customHeight="true" spans="1:8">
      <c r="A11" s="17">
        <f>SUBTOTAL(103,$B$4:B11)*1</f>
        <v>8</v>
      </c>
      <c r="B11" s="8" t="s">
        <v>16</v>
      </c>
      <c r="C11" s="44" t="s">
        <v>96</v>
      </c>
      <c r="D11" s="8" t="s">
        <v>85</v>
      </c>
      <c r="E11" s="8" t="s">
        <v>97</v>
      </c>
      <c r="F11" s="8" t="s">
        <v>87</v>
      </c>
      <c r="G11" s="8" t="s">
        <v>88</v>
      </c>
      <c r="H11" s="46">
        <v>45603.4409722222</v>
      </c>
    </row>
    <row r="12" customHeight="true" spans="1:8">
      <c r="A12" s="17">
        <f>SUBTOTAL(103,$B$4:B12)*1</f>
        <v>9</v>
      </c>
      <c r="B12" s="8" t="s">
        <v>16</v>
      </c>
      <c r="C12" s="44" t="s">
        <v>98</v>
      </c>
      <c r="D12" s="8" t="s">
        <v>85</v>
      </c>
      <c r="E12" s="8" t="s">
        <v>97</v>
      </c>
      <c r="F12" s="8" t="s">
        <v>87</v>
      </c>
      <c r="G12" s="8" t="s">
        <v>88</v>
      </c>
      <c r="H12" s="46">
        <v>45551.71875</v>
      </c>
    </row>
    <row r="13" customHeight="true" spans="1:8">
      <c r="A13" s="17">
        <f>SUBTOTAL(103,$B$4:B13)*1</f>
        <v>10</v>
      </c>
      <c r="B13" s="8" t="s">
        <v>16</v>
      </c>
      <c r="C13" s="44" t="s">
        <v>99</v>
      </c>
      <c r="D13" s="8" t="s">
        <v>85</v>
      </c>
      <c r="E13" s="8" t="s">
        <v>100</v>
      </c>
      <c r="F13" s="8" t="s">
        <v>43</v>
      </c>
      <c r="G13" s="8" t="s">
        <v>88</v>
      </c>
      <c r="H13" s="46">
        <v>45509.6836805556</v>
      </c>
    </row>
    <row r="14" customHeight="true" spans="1:8">
      <c r="A14" s="17">
        <f>SUBTOTAL(103,$B$4:B14)*1</f>
        <v>11</v>
      </c>
      <c r="B14" s="8" t="s">
        <v>16</v>
      </c>
      <c r="C14" s="44" t="s">
        <v>101</v>
      </c>
      <c r="D14" s="8" t="s">
        <v>102</v>
      </c>
      <c r="E14" s="8" t="s">
        <v>103</v>
      </c>
      <c r="F14" s="8" t="s">
        <v>43</v>
      </c>
      <c r="G14" s="8" t="s">
        <v>104</v>
      </c>
      <c r="H14" s="46">
        <v>45603.442349537</v>
      </c>
    </row>
    <row r="15" customHeight="true" spans="1:8">
      <c r="A15" s="17">
        <f>SUBTOTAL(103,$B$4:B15)*1</f>
        <v>12</v>
      </c>
      <c r="B15" s="8" t="s">
        <v>16</v>
      </c>
      <c r="C15" s="44" t="s">
        <v>105</v>
      </c>
      <c r="D15" s="8" t="s">
        <v>85</v>
      </c>
      <c r="E15" s="8" t="s">
        <v>106</v>
      </c>
      <c r="F15" s="8" t="s">
        <v>43</v>
      </c>
      <c r="G15" s="8" t="s">
        <v>88</v>
      </c>
      <c r="H15" s="46">
        <v>45509.4492013889</v>
      </c>
    </row>
    <row r="16" customHeight="true" spans="1:8">
      <c r="A16" s="17">
        <f>SUBTOTAL(103,$B$4:B16)*1</f>
        <v>13</v>
      </c>
      <c r="B16" s="8" t="s">
        <v>16</v>
      </c>
      <c r="C16" s="44" t="s">
        <v>107</v>
      </c>
      <c r="D16" s="8" t="s">
        <v>85</v>
      </c>
      <c r="E16" s="8" t="s">
        <v>106</v>
      </c>
      <c r="F16" s="8" t="s">
        <v>43</v>
      </c>
      <c r="G16" s="8" t="s">
        <v>88</v>
      </c>
      <c r="H16" s="46" t="s">
        <v>108</v>
      </c>
    </row>
    <row r="17" customHeight="true" spans="1:8">
      <c r="A17" s="17">
        <f>SUBTOTAL(103,$B$4:B17)*1</f>
        <v>14</v>
      </c>
      <c r="B17" s="8" t="s">
        <v>16</v>
      </c>
      <c r="C17" s="44" t="s">
        <v>109</v>
      </c>
      <c r="D17" s="8" t="s">
        <v>85</v>
      </c>
      <c r="E17" s="8" t="s">
        <v>106</v>
      </c>
      <c r="F17" s="8" t="s">
        <v>43</v>
      </c>
      <c r="G17" s="8" t="s">
        <v>88</v>
      </c>
      <c r="H17" s="46">
        <v>45490.101099537</v>
      </c>
    </row>
    <row r="18" customHeight="true" spans="1:8">
      <c r="A18" s="17">
        <f>SUBTOTAL(103,$B$4:B18)*1</f>
        <v>15</v>
      </c>
      <c r="B18" s="8" t="s">
        <v>16</v>
      </c>
      <c r="C18" s="44" t="s">
        <v>110</v>
      </c>
      <c r="D18" s="8" t="s">
        <v>85</v>
      </c>
      <c r="E18" s="8" t="s">
        <v>106</v>
      </c>
      <c r="F18" s="8" t="s">
        <v>43</v>
      </c>
      <c r="G18" s="8" t="s">
        <v>88</v>
      </c>
      <c r="H18" s="46">
        <v>45471.4249537037</v>
      </c>
    </row>
    <row r="19" customHeight="true" spans="1:8">
      <c r="A19" s="17">
        <f>SUBTOTAL(103,$B$4:B19)*1</f>
        <v>16</v>
      </c>
      <c r="B19" s="8" t="s">
        <v>16</v>
      </c>
      <c r="C19" s="44" t="s">
        <v>111</v>
      </c>
      <c r="D19" s="8" t="s">
        <v>102</v>
      </c>
      <c r="E19" s="8" t="s">
        <v>106</v>
      </c>
      <c r="F19" s="8" t="s">
        <v>43</v>
      </c>
      <c r="G19" s="8" t="s">
        <v>88</v>
      </c>
      <c r="H19" s="46">
        <v>45538.5846180556</v>
      </c>
    </row>
    <row r="20" customHeight="true" spans="1:8">
      <c r="A20" s="17">
        <f>SUBTOTAL(103,$B$4:B20)*1</f>
        <v>17</v>
      </c>
      <c r="B20" s="8" t="s">
        <v>16</v>
      </c>
      <c r="C20" s="44" t="s">
        <v>112</v>
      </c>
      <c r="D20" s="8" t="s">
        <v>85</v>
      </c>
      <c r="E20" s="8" t="s">
        <v>106</v>
      </c>
      <c r="F20" s="8" t="s">
        <v>43</v>
      </c>
      <c r="G20" s="8" t="s">
        <v>88</v>
      </c>
      <c r="H20" s="46">
        <v>45471.426875</v>
      </c>
    </row>
    <row r="21" customHeight="true" spans="1:8">
      <c r="A21" s="17">
        <f>SUBTOTAL(103,$B$4:B21)*1</f>
        <v>18</v>
      </c>
      <c r="B21" s="8" t="s">
        <v>16</v>
      </c>
      <c r="C21" s="44" t="s">
        <v>113</v>
      </c>
      <c r="D21" s="8" t="s">
        <v>102</v>
      </c>
      <c r="E21" s="8" t="s">
        <v>106</v>
      </c>
      <c r="F21" s="8" t="s">
        <v>43</v>
      </c>
      <c r="G21" s="8" t="s">
        <v>88</v>
      </c>
      <c r="H21" s="46">
        <v>45373.996712963</v>
      </c>
    </row>
    <row r="22" customHeight="true" spans="1:8">
      <c r="A22" s="17">
        <f>SUBTOTAL(103,$B$4:B22)*1</f>
        <v>19</v>
      </c>
      <c r="B22" s="8" t="s">
        <v>16</v>
      </c>
      <c r="C22" s="44" t="s">
        <v>114</v>
      </c>
      <c r="D22" s="8" t="s">
        <v>85</v>
      </c>
      <c r="E22" s="8" t="s">
        <v>115</v>
      </c>
      <c r="F22" s="8" t="s">
        <v>43</v>
      </c>
      <c r="G22" s="8" t="s">
        <v>88</v>
      </c>
      <c r="H22" s="46">
        <v>45603.4398611111</v>
      </c>
    </row>
    <row r="23" customHeight="true" spans="1:8">
      <c r="A23" s="17">
        <f>SUBTOTAL(103,$B$4:B23)*1</f>
        <v>20</v>
      </c>
      <c r="B23" s="8" t="s">
        <v>16</v>
      </c>
      <c r="C23" s="44" t="s">
        <v>116</v>
      </c>
      <c r="D23" s="8" t="s">
        <v>85</v>
      </c>
      <c r="E23" s="8" t="s">
        <v>115</v>
      </c>
      <c r="F23" s="8" t="s">
        <v>43</v>
      </c>
      <c r="G23" s="8" t="s">
        <v>88</v>
      </c>
      <c r="H23" s="46">
        <v>45603.4421296296</v>
      </c>
    </row>
    <row r="24" customHeight="true" spans="1:8">
      <c r="A24" s="17">
        <f>SUBTOTAL(103,$B$4:B24)*1</f>
        <v>21</v>
      </c>
      <c r="B24" s="8" t="s">
        <v>16</v>
      </c>
      <c r="C24" s="44" t="s">
        <v>117</v>
      </c>
      <c r="D24" s="8" t="s">
        <v>102</v>
      </c>
      <c r="E24" s="8" t="s">
        <v>115</v>
      </c>
      <c r="F24" s="8" t="s">
        <v>43</v>
      </c>
      <c r="G24" s="8" t="s">
        <v>88</v>
      </c>
      <c r="H24" s="46">
        <v>45128.3385763889</v>
      </c>
    </row>
    <row r="25" customHeight="true" spans="1:8">
      <c r="A25" s="17">
        <f>SUBTOTAL(103,$B$4:B25)*1</f>
        <v>22</v>
      </c>
      <c r="B25" s="8" t="s">
        <v>16</v>
      </c>
      <c r="C25" s="44" t="s">
        <v>118</v>
      </c>
      <c r="D25" s="8" t="s">
        <v>85</v>
      </c>
      <c r="E25" s="8" t="s">
        <v>115</v>
      </c>
      <c r="F25" s="8" t="s">
        <v>43</v>
      </c>
      <c r="G25" s="8" t="s">
        <v>88</v>
      </c>
      <c r="H25" s="46">
        <v>45493.5523263889</v>
      </c>
    </row>
    <row r="26" customHeight="true" spans="1:8">
      <c r="A26" s="17">
        <f>SUBTOTAL(103,$B$4:B26)*1</f>
        <v>23</v>
      </c>
      <c r="B26" s="8" t="s">
        <v>16</v>
      </c>
      <c r="C26" s="44" t="s">
        <v>119</v>
      </c>
      <c r="D26" s="8" t="s">
        <v>85</v>
      </c>
      <c r="E26" s="8" t="s">
        <v>115</v>
      </c>
      <c r="F26" s="8" t="s">
        <v>43</v>
      </c>
      <c r="G26" s="8" t="s">
        <v>88</v>
      </c>
      <c r="H26" s="46">
        <v>45603.4410648148</v>
      </c>
    </row>
    <row r="27" customHeight="true" spans="1:8">
      <c r="A27" s="17">
        <f>SUBTOTAL(103,$B$4:B27)*1</f>
        <v>24</v>
      </c>
      <c r="B27" s="8" t="s">
        <v>16</v>
      </c>
      <c r="C27" s="44" t="s">
        <v>120</v>
      </c>
      <c r="D27" s="8" t="s">
        <v>85</v>
      </c>
      <c r="E27" s="8" t="s">
        <v>115</v>
      </c>
      <c r="F27" s="8" t="s">
        <v>43</v>
      </c>
      <c r="G27" s="8" t="s">
        <v>88</v>
      </c>
      <c r="H27" s="46">
        <v>45603.4408796296</v>
      </c>
    </row>
    <row r="28" customHeight="true" spans="1:8">
      <c r="A28" s="17">
        <f>SUBTOTAL(103,$B$4:B28)*1</f>
        <v>25</v>
      </c>
      <c r="B28" s="8" t="s">
        <v>16</v>
      </c>
      <c r="C28" s="44" t="s">
        <v>121</v>
      </c>
      <c r="D28" s="8" t="s">
        <v>85</v>
      </c>
      <c r="E28" s="8" t="s">
        <v>115</v>
      </c>
      <c r="F28" s="8" t="s">
        <v>43</v>
      </c>
      <c r="G28" s="8" t="s">
        <v>88</v>
      </c>
      <c r="H28" s="46">
        <v>45603.4341087963</v>
      </c>
    </row>
    <row r="29" customHeight="true" spans="1:8">
      <c r="A29" s="17">
        <f>SUBTOTAL(103,$B$4:B29)*1</f>
        <v>26</v>
      </c>
      <c r="B29" s="8" t="s">
        <v>16</v>
      </c>
      <c r="C29" s="44" t="s">
        <v>122</v>
      </c>
      <c r="D29" s="8" t="s">
        <v>102</v>
      </c>
      <c r="E29" s="8" t="s">
        <v>115</v>
      </c>
      <c r="F29" s="8" t="s">
        <v>43</v>
      </c>
      <c r="G29" s="8" t="s">
        <v>88</v>
      </c>
      <c r="H29" s="46">
        <v>45424.8054861111</v>
      </c>
    </row>
    <row r="30" customHeight="true" spans="1:8">
      <c r="A30" s="17">
        <f>SUBTOTAL(103,$B$4:B30)*1</f>
        <v>27</v>
      </c>
      <c r="B30" s="8" t="s">
        <v>16</v>
      </c>
      <c r="C30" s="44" t="s">
        <v>123</v>
      </c>
      <c r="D30" s="8" t="s">
        <v>102</v>
      </c>
      <c r="E30" s="8" t="s">
        <v>115</v>
      </c>
      <c r="F30" s="8" t="s">
        <v>43</v>
      </c>
      <c r="G30" s="8" t="s">
        <v>88</v>
      </c>
      <c r="H30" s="46">
        <v>45128.3499537037</v>
      </c>
    </row>
    <row r="31" customHeight="true" spans="1:8">
      <c r="A31" s="17">
        <f>SUBTOTAL(103,$B$4:B31)*1</f>
        <v>28</v>
      </c>
      <c r="B31" s="8" t="s">
        <v>16</v>
      </c>
      <c r="C31" s="44" t="s">
        <v>124</v>
      </c>
      <c r="D31" s="8" t="s">
        <v>102</v>
      </c>
      <c r="E31" s="8" t="s">
        <v>115</v>
      </c>
      <c r="F31" s="8" t="s">
        <v>43</v>
      </c>
      <c r="G31" s="8" t="s">
        <v>88</v>
      </c>
      <c r="H31" s="46">
        <v>45561.3817476852</v>
      </c>
    </row>
    <row r="32" customHeight="true" spans="1:8">
      <c r="A32" s="17">
        <f>SUBTOTAL(103,$B$4:B32)*1</f>
        <v>29</v>
      </c>
      <c r="B32" s="8" t="s">
        <v>16</v>
      </c>
      <c r="C32" s="44" t="s">
        <v>125</v>
      </c>
      <c r="D32" s="8" t="s">
        <v>85</v>
      </c>
      <c r="E32" s="8" t="s">
        <v>126</v>
      </c>
      <c r="F32" s="8" t="s">
        <v>87</v>
      </c>
      <c r="G32" s="8" t="s">
        <v>127</v>
      </c>
      <c r="H32" s="46">
        <v>45603.4423842593</v>
      </c>
    </row>
    <row r="33" customHeight="true" spans="1:8">
      <c r="A33" s="17">
        <f>SUBTOTAL(103,$B$4:B33)*1</f>
        <v>30</v>
      </c>
      <c r="B33" s="8" t="s">
        <v>16</v>
      </c>
      <c r="C33" s="44" t="s">
        <v>128</v>
      </c>
      <c r="D33" s="8" t="s">
        <v>102</v>
      </c>
      <c r="E33" s="8" t="s">
        <v>126</v>
      </c>
      <c r="F33" s="8" t="s">
        <v>87</v>
      </c>
      <c r="G33" s="8" t="s">
        <v>127</v>
      </c>
      <c r="H33" s="46">
        <v>45603.4427199074</v>
      </c>
    </row>
    <row r="34" customHeight="true" spans="1:8">
      <c r="A34" s="17">
        <f>SUBTOTAL(103,$B$4:B34)*1</f>
        <v>31</v>
      </c>
      <c r="B34" s="8" t="s">
        <v>16</v>
      </c>
      <c r="C34" s="44" t="s">
        <v>129</v>
      </c>
      <c r="D34" s="8" t="s">
        <v>85</v>
      </c>
      <c r="E34" s="8" t="s">
        <v>130</v>
      </c>
      <c r="F34" s="8" t="s">
        <v>44</v>
      </c>
      <c r="G34" s="8" t="s">
        <v>88</v>
      </c>
      <c r="H34" s="46">
        <v>45598.4397337963</v>
      </c>
    </row>
    <row r="35" customHeight="true" spans="1:8">
      <c r="A35" s="17">
        <f>SUBTOTAL(103,$B$4:B35)*1</f>
        <v>32</v>
      </c>
      <c r="B35" s="8" t="s">
        <v>16</v>
      </c>
      <c r="C35" s="44" t="s">
        <v>131</v>
      </c>
      <c r="D35" s="8" t="s">
        <v>102</v>
      </c>
      <c r="E35" s="8" t="s">
        <v>132</v>
      </c>
      <c r="F35" s="8" t="s">
        <v>87</v>
      </c>
      <c r="G35" s="8" t="s">
        <v>133</v>
      </c>
      <c r="H35" s="46">
        <v>45603.4179050926</v>
      </c>
    </row>
    <row r="36" customHeight="true" spans="1:8">
      <c r="A36" s="17">
        <f>SUBTOTAL(103,$B$4:B36)*1</f>
        <v>33</v>
      </c>
      <c r="B36" s="8" t="s">
        <v>16</v>
      </c>
      <c r="C36" s="44" t="s">
        <v>134</v>
      </c>
      <c r="D36" s="8" t="s">
        <v>102</v>
      </c>
      <c r="E36" s="8" t="s">
        <v>135</v>
      </c>
      <c r="F36" s="8" t="s">
        <v>44</v>
      </c>
      <c r="G36" s="8" t="s">
        <v>88</v>
      </c>
      <c r="H36" s="46">
        <v>45373.8873842593</v>
      </c>
    </row>
    <row r="37" customHeight="true" spans="1:8">
      <c r="A37" s="17">
        <f>SUBTOTAL(103,$B$4:B37)*1</f>
        <v>34</v>
      </c>
      <c r="B37" s="8" t="s">
        <v>16</v>
      </c>
      <c r="C37" s="44" t="s">
        <v>136</v>
      </c>
      <c r="D37" s="8" t="s">
        <v>85</v>
      </c>
      <c r="E37" s="8" t="s">
        <v>137</v>
      </c>
      <c r="F37" s="8" t="s">
        <v>43</v>
      </c>
      <c r="G37" s="8" t="s">
        <v>88</v>
      </c>
      <c r="H37" s="46">
        <v>45373.9965277778</v>
      </c>
    </row>
    <row r="38" customHeight="true" spans="1:8">
      <c r="A38" s="17">
        <f>SUBTOTAL(103,$B$4:B38)*1</f>
        <v>35</v>
      </c>
      <c r="B38" s="8" t="s">
        <v>16</v>
      </c>
      <c r="C38" s="44" t="s">
        <v>138</v>
      </c>
      <c r="D38" s="8" t="s">
        <v>85</v>
      </c>
      <c r="E38" s="8" t="s">
        <v>139</v>
      </c>
      <c r="F38" s="8" t="s">
        <v>87</v>
      </c>
      <c r="G38" s="8" t="s">
        <v>140</v>
      </c>
      <c r="H38" s="46">
        <v>45563.0519675926</v>
      </c>
    </row>
    <row r="39" customHeight="true" spans="1:8">
      <c r="A39" s="17">
        <f>SUBTOTAL(103,$B$4:B39)*1</f>
        <v>36</v>
      </c>
      <c r="B39" s="8" t="s">
        <v>16</v>
      </c>
      <c r="C39" s="44" t="s">
        <v>141</v>
      </c>
      <c r="D39" s="8" t="s">
        <v>85</v>
      </c>
      <c r="E39" s="8" t="s">
        <v>142</v>
      </c>
      <c r="F39" s="8" t="s">
        <v>87</v>
      </c>
      <c r="G39" s="8" t="s">
        <v>140</v>
      </c>
      <c r="H39" s="46">
        <v>45549.5819560185</v>
      </c>
    </row>
    <row r="40" customHeight="true" spans="1:8">
      <c r="A40" s="17">
        <f>SUBTOTAL(103,$B$4:B40)*1</f>
        <v>37</v>
      </c>
      <c r="B40" s="8" t="s">
        <v>16</v>
      </c>
      <c r="C40" s="44" t="s">
        <v>143</v>
      </c>
      <c r="D40" s="8" t="s">
        <v>85</v>
      </c>
      <c r="E40" s="8" t="s">
        <v>142</v>
      </c>
      <c r="F40" s="8" t="s">
        <v>87</v>
      </c>
      <c r="G40" s="8" t="s">
        <v>140</v>
      </c>
      <c r="H40" s="46">
        <v>45602.8325810185</v>
      </c>
    </row>
    <row r="41" customHeight="true" spans="1:8">
      <c r="A41" s="17">
        <f>SUBTOTAL(103,$B$4:B41)*1</f>
        <v>38</v>
      </c>
      <c r="B41" s="8" t="s">
        <v>16</v>
      </c>
      <c r="C41" s="44" t="s">
        <v>144</v>
      </c>
      <c r="D41" s="8" t="s">
        <v>85</v>
      </c>
      <c r="E41" s="8" t="s">
        <v>142</v>
      </c>
      <c r="F41" s="8" t="s">
        <v>87</v>
      </c>
      <c r="G41" s="8" t="s">
        <v>140</v>
      </c>
      <c r="H41" s="46">
        <v>45592.7050231481</v>
      </c>
    </row>
    <row r="42" customHeight="true" spans="1:8">
      <c r="A42" s="17">
        <f>SUBTOTAL(103,$B$4:B42)*1</f>
        <v>39</v>
      </c>
      <c r="B42" s="8" t="s">
        <v>16</v>
      </c>
      <c r="C42" s="44" t="s">
        <v>145</v>
      </c>
      <c r="D42" s="8" t="s">
        <v>85</v>
      </c>
      <c r="E42" s="8" t="s">
        <v>142</v>
      </c>
      <c r="F42" s="8" t="s">
        <v>87</v>
      </c>
      <c r="G42" s="8" t="s">
        <v>140</v>
      </c>
      <c r="H42" s="46">
        <v>45592.6455787037</v>
      </c>
    </row>
    <row r="43" customHeight="true" spans="1:8">
      <c r="A43" s="17">
        <f>SUBTOTAL(103,$B$4:B43)*1</f>
        <v>40</v>
      </c>
      <c r="B43" s="8" t="s">
        <v>16</v>
      </c>
      <c r="C43" s="44" t="s">
        <v>146</v>
      </c>
      <c r="D43" s="8" t="s">
        <v>85</v>
      </c>
      <c r="E43" s="8" t="s">
        <v>142</v>
      </c>
      <c r="F43" s="8" t="s">
        <v>87</v>
      </c>
      <c r="G43" s="8" t="s">
        <v>140</v>
      </c>
      <c r="H43" s="46">
        <v>45592.7050694444</v>
      </c>
    </row>
    <row r="44" customHeight="true" spans="1:8">
      <c r="A44" s="17">
        <f>SUBTOTAL(103,$B$4:B44)*1</f>
        <v>41</v>
      </c>
      <c r="B44" s="8" t="s">
        <v>16</v>
      </c>
      <c r="C44" s="44" t="s">
        <v>147</v>
      </c>
      <c r="D44" s="8" t="s">
        <v>85</v>
      </c>
      <c r="E44" s="8" t="s">
        <v>142</v>
      </c>
      <c r="F44" s="8" t="s">
        <v>87</v>
      </c>
      <c r="G44" s="8" t="s">
        <v>140</v>
      </c>
      <c r="H44" s="46">
        <v>45592.6816319444</v>
      </c>
    </row>
    <row r="45" customHeight="true" spans="1:8">
      <c r="A45" s="17">
        <f>SUBTOTAL(103,$B$4:B45)*1</f>
        <v>42</v>
      </c>
      <c r="B45" s="8" t="s">
        <v>16</v>
      </c>
      <c r="C45" s="44" t="s">
        <v>148</v>
      </c>
      <c r="D45" s="8" t="s">
        <v>85</v>
      </c>
      <c r="E45" s="8" t="s">
        <v>142</v>
      </c>
      <c r="F45" s="8" t="s">
        <v>87</v>
      </c>
      <c r="G45" s="8" t="s">
        <v>140</v>
      </c>
      <c r="H45" s="46">
        <v>45592.6893634259</v>
      </c>
    </row>
    <row r="46" customHeight="true" spans="1:8">
      <c r="A46" s="17">
        <f>SUBTOTAL(103,$B$4:B46)*1</f>
        <v>43</v>
      </c>
      <c r="B46" s="8" t="s">
        <v>16</v>
      </c>
      <c r="C46" s="44" t="s">
        <v>149</v>
      </c>
      <c r="D46" s="8" t="s">
        <v>85</v>
      </c>
      <c r="E46" s="8" t="s">
        <v>142</v>
      </c>
      <c r="F46" s="8" t="s">
        <v>87</v>
      </c>
      <c r="G46" s="8" t="s">
        <v>140</v>
      </c>
      <c r="H46" s="46">
        <v>45594.5729166667</v>
      </c>
    </row>
    <row r="47" customHeight="true" spans="1:8">
      <c r="A47" s="17">
        <f>SUBTOTAL(103,$B$4:B47)*1</f>
        <v>44</v>
      </c>
      <c r="B47" s="8" t="s">
        <v>16</v>
      </c>
      <c r="C47" s="44" t="s">
        <v>150</v>
      </c>
      <c r="D47" s="8" t="s">
        <v>85</v>
      </c>
      <c r="E47" s="8" t="s">
        <v>142</v>
      </c>
      <c r="F47" s="8" t="s">
        <v>87</v>
      </c>
      <c r="G47" s="8" t="s">
        <v>140</v>
      </c>
      <c r="H47" s="46">
        <v>45592.6559375</v>
      </c>
    </row>
    <row r="48" customHeight="true" spans="1:8">
      <c r="A48" s="17">
        <f>SUBTOTAL(103,$B$4:B48)*1</f>
        <v>45</v>
      </c>
      <c r="B48" s="8" t="s">
        <v>17</v>
      </c>
      <c r="C48" s="44" t="s">
        <v>151</v>
      </c>
      <c r="D48" s="8" t="s">
        <v>102</v>
      </c>
      <c r="E48" s="8" t="s">
        <v>152</v>
      </c>
      <c r="F48" s="8" t="s">
        <v>87</v>
      </c>
      <c r="G48" s="8" t="s">
        <v>153</v>
      </c>
      <c r="H48" s="46">
        <v>45558.7474189815</v>
      </c>
    </row>
    <row r="49" customHeight="true" spans="1:8">
      <c r="A49" s="17">
        <f>SUBTOTAL(103,$B$4:B49)*1</f>
        <v>46</v>
      </c>
      <c r="B49" s="8" t="s">
        <v>17</v>
      </c>
      <c r="C49" s="44" t="s">
        <v>154</v>
      </c>
      <c r="D49" s="8" t="s">
        <v>85</v>
      </c>
      <c r="E49" s="8" t="s">
        <v>155</v>
      </c>
      <c r="F49" s="8" t="s">
        <v>87</v>
      </c>
      <c r="G49" s="8" t="s">
        <v>153</v>
      </c>
      <c r="H49" s="46">
        <v>45553.4669212963</v>
      </c>
    </row>
    <row r="50" customHeight="true" spans="1:8">
      <c r="A50" s="17">
        <f>SUBTOTAL(103,$B$4:B50)*1</f>
        <v>47</v>
      </c>
      <c r="B50" s="8" t="s">
        <v>17</v>
      </c>
      <c r="C50" s="44" t="s">
        <v>156</v>
      </c>
      <c r="D50" s="8" t="s">
        <v>102</v>
      </c>
      <c r="E50" s="8" t="s">
        <v>157</v>
      </c>
      <c r="F50" s="8" t="s">
        <v>43</v>
      </c>
      <c r="G50" s="8" t="s">
        <v>88</v>
      </c>
      <c r="H50" s="46">
        <v>45603.4367708333</v>
      </c>
    </row>
    <row r="51" customHeight="true" spans="1:8">
      <c r="A51" s="17">
        <f>SUBTOTAL(103,$B$4:B51)*1</f>
        <v>48</v>
      </c>
      <c r="B51" s="8" t="s">
        <v>17</v>
      </c>
      <c r="C51" s="44" t="s">
        <v>158</v>
      </c>
      <c r="D51" s="8" t="s">
        <v>85</v>
      </c>
      <c r="E51" s="8" t="s">
        <v>159</v>
      </c>
      <c r="F51" s="8" t="s">
        <v>87</v>
      </c>
      <c r="G51" s="8" t="s">
        <v>160</v>
      </c>
      <c r="H51" s="46">
        <v>45547.6117824074</v>
      </c>
    </row>
    <row r="52" customHeight="true" spans="1:8">
      <c r="A52" s="17">
        <f>SUBTOTAL(103,$B$4:B52)*1</f>
        <v>49</v>
      </c>
      <c r="B52" s="8" t="s">
        <v>17</v>
      </c>
      <c r="C52" s="44" t="s">
        <v>161</v>
      </c>
      <c r="D52" s="8" t="s">
        <v>85</v>
      </c>
      <c r="E52" s="8" t="s">
        <v>159</v>
      </c>
      <c r="F52" s="8" t="s">
        <v>87</v>
      </c>
      <c r="G52" s="8" t="s">
        <v>160</v>
      </c>
      <c r="H52" s="46">
        <v>45475.4754050926</v>
      </c>
    </row>
    <row r="53" customHeight="true" spans="1:8">
      <c r="A53" s="17">
        <f>SUBTOTAL(103,$B$4:B53)*1</f>
        <v>50</v>
      </c>
      <c r="B53" s="8" t="s">
        <v>17</v>
      </c>
      <c r="C53" s="44" t="s">
        <v>162</v>
      </c>
      <c r="D53" s="8" t="s">
        <v>85</v>
      </c>
      <c r="E53" s="8" t="s">
        <v>159</v>
      </c>
      <c r="F53" s="8" t="s">
        <v>87</v>
      </c>
      <c r="G53" s="8" t="s">
        <v>160</v>
      </c>
      <c r="H53" s="46">
        <v>45554.4850462963</v>
      </c>
    </row>
    <row r="54" customHeight="true" spans="1:8">
      <c r="A54" s="17">
        <f>SUBTOTAL(103,$B$4:B54)*1</f>
        <v>51</v>
      </c>
      <c r="B54" s="8" t="s">
        <v>17</v>
      </c>
      <c r="C54" s="44" t="s">
        <v>163</v>
      </c>
      <c r="D54" s="8" t="s">
        <v>102</v>
      </c>
      <c r="E54" s="8" t="s">
        <v>164</v>
      </c>
      <c r="F54" s="8" t="s">
        <v>43</v>
      </c>
      <c r="G54" s="8" t="s">
        <v>104</v>
      </c>
      <c r="H54" s="46">
        <v>45602.7634837963</v>
      </c>
    </row>
    <row r="55" customHeight="true" spans="1:8">
      <c r="A55" s="17">
        <f>SUBTOTAL(103,$B$4:B55)*1</f>
        <v>52</v>
      </c>
      <c r="B55" s="8" t="s">
        <v>17</v>
      </c>
      <c r="C55" s="44" t="s">
        <v>165</v>
      </c>
      <c r="D55" s="8" t="s">
        <v>102</v>
      </c>
      <c r="E55" s="8" t="s">
        <v>164</v>
      </c>
      <c r="F55" s="8" t="s">
        <v>43</v>
      </c>
      <c r="G55" s="8" t="s">
        <v>104</v>
      </c>
      <c r="H55" s="46">
        <v>45603.442337963</v>
      </c>
    </row>
    <row r="56" customHeight="true" spans="1:8">
      <c r="A56" s="17">
        <f>SUBTOTAL(103,$B$4:B56)*1</f>
        <v>53</v>
      </c>
      <c r="B56" s="8" t="s">
        <v>17</v>
      </c>
      <c r="C56" s="44" t="s">
        <v>166</v>
      </c>
      <c r="D56" s="8" t="s">
        <v>102</v>
      </c>
      <c r="E56" s="8" t="s">
        <v>164</v>
      </c>
      <c r="F56" s="8" t="s">
        <v>43</v>
      </c>
      <c r="G56" s="8" t="s">
        <v>104</v>
      </c>
      <c r="H56" s="46">
        <v>45603.4433217593</v>
      </c>
    </row>
    <row r="57" customHeight="true" spans="1:8">
      <c r="A57" s="17">
        <f>SUBTOTAL(103,$B$4:B57)*1</f>
        <v>54</v>
      </c>
      <c r="B57" s="8" t="s">
        <v>17</v>
      </c>
      <c r="C57" s="44" t="s">
        <v>167</v>
      </c>
      <c r="D57" s="8" t="s">
        <v>85</v>
      </c>
      <c r="E57" s="8" t="s">
        <v>168</v>
      </c>
      <c r="F57" s="8" t="s">
        <v>87</v>
      </c>
      <c r="G57" s="8" t="s">
        <v>88</v>
      </c>
      <c r="H57" s="46">
        <v>45561.7925694444</v>
      </c>
    </row>
    <row r="58" customHeight="true" spans="1:8">
      <c r="A58" s="17">
        <f>SUBTOTAL(103,$B$4:B58)*1</f>
        <v>55</v>
      </c>
      <c r="B58" s="8" t="s">
        <v>17</v>
      </c>
      <c r="C58" s="44" t="s">
        <v>169</v>
      </c>
      <c r="D58" s="8" t="s">
        <v>102</v>
      </c>
      <c r="E58" s="8" t="s">
        <v>168</v>
      </c>
      <c r="F58" s="8" t="s">
        <v>87</v>
      </c>
      <c r="G58" s="8" t="s">
        <v>88</v>
      </c>
      <c r="H58" s="46" t="s">
        <v>108</v>
      </c>
    </row>
    <row r="59" customHeight="true" spans="1:8">
      <c r="A59" s="17">
        <f>SUBTOTAL(103,$B$4:B59)*1</f>
        <v>56</v>
      </c>
      <c r="B59" s="8" t="s">
        <v>17</v>
      </c>
      <c r="C59" s="44" t="s">
        <v>170</v>
      </c>
      <c r="D59" s="8" t="s">
        <v>85</v>
      </c>
      <c r="E59" s="8" t="s">
        <v>171</v>
      </c>
      <c r="F59" s="8" t="s">
        <v>87</v>
      </c>
      <c r="G59" s="8" t="s">
        <v>172</v>
      </c>
      <c r="H59" s="46">
        <v>45450.2084259259</v>
      </c>
    </row>
    <row r="60" customHeight="true" spans="1:8">
      <c r="A60" s="17">
        <f>SUBTOTAL(103,$B$4:B60)*1</f>
        <v>57</v>
      </c>
      <c r="B60" s="8" t="s">
        <v>17</v>
      </c>
      <c r="C60" s="44" t="s">
        <v>173</v>
      </c>
      <c r="D60" s="8" t="s">
        <v>85</v>
      </c>
      <c r="E60" s="8" t="s">
        <v>174</v>
      </c>
      <c r="F60" s="8" t="s">
        <v>44</v>
      </c>
      <c r="G60" s="8" t="s">
        <v>88</v>
      </c>
      <c r="H60" s="46">
        <v>45512.6056365741</v>
      </c>
    </row>
    <row r="61" customHeight="true" spans="1:8">
      <c r="A61" s="17">
        <f>SUBTOTAL(103,$B$4:B61)*1</f>
        <v>58</v>
      </c>
      <c r="B61" s="8" t="s">
        <v>17</v>
      </c>
      <c r="C61" s="44" t="s">
        <v>175</v>
      </c>
      <c r="D61" s="8" t="s">
        <v>85</v>
      </c>
      <c r="E61" s="8" t="s">
        <v>176</v>
      </c>
      <c r="F61" s="8" t="s">
        <v>87</v>
      </c>
      <c r="G61" s="8" t="s">
        <v>160</v>
      </c>
      <c r="H61" s="46">
        <v>45597.438599537</v>
      </c>
    </row>
    <row r="62" customHeight="true" spans="1:8">
      <c r="A62" s="17">
        <f>SUBTOTAL(103,$B$4:B62)*1</f>
        <v>59</v>
      </c>
      <c r="B62" s="8" t="s">
        <v>17</v>
      </c>
      <c r="C62" s="44" t="s">
        <v>177</v>
      </c>
      <c r="D62" s="8" t="s">
        <v>85</v>
      </c>
      <c r="E62" s="8" t="s">
        <v>178</v>
      </c>
      <c r="F62" s="8" t="s">
        <v>87</v>
      </c>
      <c r="G62" s="8" t="s">
        <v>179</v>
      </c>
      <c r="H62" s="46">
        <v>45548.8700810185</v>
      </c>
    </row>
    <row r="63" customHeight="true" spans="1:8">
      <c r="A63" s="17">
        <f>SUBTOTAL(103,$B$4:B63)*1</f>
        <v>60</v>
      </c>
      <c r="B63" s="8" t="s">
        <v>17</v>
      </c>
      <c r="C63" s="44" t="s">
        <v>180</v>
      </c>
      <c r="D63" s="8" t="s">
        <v>85</v>
      </c>
      <c r="E63" s="8" t="s">
        <v>178</v>
      </c>
      <c r="F63" s="8" t="s">
        <v>87</v>
      </c>
      <c r="G63" s="8" t="s">
        <v>179</v>
      </c>
      <c r="H63" s="46">
        <v>45559.4409375</v>
      </c>
    </row>
    <row r="64" customHeight="true" spans="1:8">
      <c r="A64" s="17">
        <f>SUBTOTAL(103,$B$4:B64)*1</f>
        <v>61</v>
      </c>
      <c r="B64" s="8" t="s">
        <v>17</v>
      </c>
      <c r="C64" s="44" t="s">
        <v>181</v>
      </c>
      <c r="D64" s="8" t="s">
        <v>85</v>
      </c>
      <c r="E64" s="8" t="s">
        <v>178</v>
      </c>
      <c r="F64" s="8" t="s">
        <v>87</v>
      </c>
      <c r="G64" s="8" t="s">
        <v>179</v>
      </c>
      <c r="H64" s="46">
        <v>45546.735625</v>
      </c>
    </row>
    <row r="65" customHeight="true" spans="1:8">
      <c r="A65" s="17">
        <f>SUBTOTAL(103,$B$4:B65)*1</f>
        <v>62</v>
      </c>
      <c r="B65" s="8" t="s">
        <v>17</v>
      </c>
      <c r="C65" s="44" t="s">
        <v>182</v>
      </c>
      <c r="D65" s="8" t="s">
        <v>85</v>
      </c>
      <c r="E65" s="8" t="s">
        <v>178</v>
      </c>
      <c r="F65" s="8" t="s">
        <v>87</v>
      </c>
      <c r="G65" s="8" t="s">
        <v>179</v>
      </c>
      <c r="H65" s="46">
        <v>45540.4998263889</v>
      </c>
    </row>
    <row r="66" customHeight="true" spans="1:8">
      <c r="A66" s="17">
        <f>SUBTOTAL(103,$B$4:B66)*1</f>
        <v>63</v>
      </c>
      <c r="B66" s="8" t="s">
        <v>18</v>
      </c>
      <c r="C66" s="44" t="s">
        <v>183</v>
      </c>
      <c r="D66" s="8" t="s">
        <v>102</v>
      </c>
      <c r="E66" s="8" t="s">
        <v>184</v>
      </c>
      <c r="F66" s="8" t="s">
        <v>43</v>
      </c>
      <c r="G66" s="8" t="s">
        <v>185</v>
      </c>
      <c r="H66" s="46">
        <v>45603.4434027778</v>
      </c>
    </row>
    <row r="67" customHeight="true" spans="1:8">
      <c r="A67" s="17">
        <f>SUBTOTAL(103,$B$4:B67)*1</f>
        <v>64</v>
      </c>
      <c r="B67" s="8" t="s">
        <v>20</v>
      </c>
      <c r="C67" s="44" t="s">
        <v>186</v>
      </c>
      <c r="D67" s="8" t="s">
        <v>85</v>
      </c>
      <c r="E67" s="8" t="s">
        <v>187</v>
      </c>
      <c r="F67" s="8" t="s">
        <v>44</v>
      </c>
      <c r="G67" s="8" t="s">
        <v>88</v>
      </c>
      <c r="H67" s="46">
        <v>45565.9780555556</v>
      </c>
    </row>
    <row r="68" customHeight="true" spans="1:8">
      <c r="A68" s="17">
        <f>SUBTOTAL(103,$B$4:B68)*1</f>
        <v>65</v>
      </c>
      <c r="B68" s="8" t="s">
        <v>20</v>
      </c>
      <c r="C68" s="44" t="s">
        <v>188</v>
      </c>
      <c r="D68" s="8" t="s">
        <v>85</v>
      </c>
      <c r="E68" s="8" t="s">
        <v>189</v>
      </c>
      <c r="F68" s="8" t="s">
        <v>44</v>
      </c>
      <c r="G68" s="8" t="s">
        <v>190</v>
      </c>
      <c r="H68" s="46">
        <v>45603.4427314815</v>
      </c>
    </row>
    <row r="69" customHeight="true" spans="1:8">
      <c r="A69" s="17">
        <f>SUBTOTAL(103,$B$4:B69)*1</f>
        <v>66</v>
      </c>
      <c r="B69" s="8" t="s">
        <v>20</v>
      </c>
      <c r="C69" s="44" t="s">
        <v>191</v>
      </c>
      <c r="D69" s="8" t="s">
        <v>85</v>
      </c>
      <c r="E69" s="8" t="s">
        <v>192</v>
      </c>
      <c r="F69" s="8" t="s">
        <v>87</v>
      </c>
      <c r="G69" s="8" t="s">
        <v>190</v>
      </c>
      <c r="H69" s="46">
        <v>45496.6195601852</v>
      </c>
    </row>
    <row r="70" customHeight="true" spans="1:8">
      <c r="A70" s="17">
        <f>SUBTOTAL(103,$B$4:B70)*1</f>
        <v>67</v>
      </c>
      <c r="B70" s="8" t="s">
        <v>20</v>
      </c>
      <c r="C70" s="44" t="s">
        <v>193</v>
      </c>
      <c r="D70" s="8" t="s">
        <v>85</v>
      </c>
      <c r="E70" s="8" t="s">
        <v>192</v>
      </c>
      <c r="F70" s="8" t="s">
        <v>87</v>
      </c>
      <c r="G70" s="8" t="s">
        <v>190</v>
      </c>
      <c r="H70" s="46">
        <v>45527.5357638889</v>
      </c>
    </row>
    <row r="71" customHeight="true" spans="1:8">
      <c r="A71" s="17">
        <f>SUBTOTAL(103,$B$4:B71)*1</f>
        <v>68</v>
      </c>
      <c r="B71" s="8" t="s">
        <v>20</v>
      </c>
      <c r="C71" s="44" t="s">
        <v>194</v>
      </c>
      <c r="D71" s="8" t="s">
        <v>102</v>
      </c>
      <c r="E71" s="8" t="s">
        <v>195</v>
      </c>
      <c r="F71" s="8" t="s">
        <v>44</v>
      </c>
      <c r="G71" s="8" t="s">
        <v>104</v>
      </c>
      <c r="H71" s="46">
        <v>45603.3775810185</v>
      </c>
    </row>
    <row r="72" customHeight="true" spans="1:8">
      <c r="A72" s="17">
        <f>SUBTOTAL(103,$B$4:B72)*1</f>
        <v>69</v>
      </c>
      <c r="B72" s="8" t="s">
        <v>20</v>
      </c>
      <c r="C72" s="44" t="s">
        <v>196</v>
      </c>
      <c r="D72" s="8" t="s">
        <v>197</v>
      </c>
      <c r="E72" s="8" t="s">
        <v>198</v>
      </c>
      <c r="F72" s="8" t="s">
        <v>43</v>
      </c>
      <c r="G72" s="8" t="s">
        <v>104</v>
      </c>
      <c r="H72" s="46">
        <v>45565.5918402778</v>
      </c>
    </row>
    <row r="73" customHeight="true" spans="1:8">
      <c r="A73" s="17">
        <f>SUBTOTAL(103,$B$4:B73)*1</f>
        <v>70</v>
      </c>
      <c r="B73" s="8" t="s">
        <v>21</v>
      </c>
      <c r="C73" s="44" t="s">
        <v>199</v>
      </c>
      <c r="D73" s="8" t="s">
        <v>85</v>
      </c>
      <c r="E73" s="8" t="s">
        <v>200</v>
      </c>
      <c r="F73" s="8" t="s">
        <v>87</v>
      </c>
      <c r="G73" s="8" t="s">
        <v>133</v>
      </c>
      <c r="H73" s="46">
        <v>45565.4923263889</v>
      </c>
    </row>
    <row r="74" customHeight="true" spans="1:8">
      <c r="A74" s="17">
        <f>SUBTOTAL(103,$B$4:B74)*1</f>
        <v>71</v>
      </c>
      <c r="B74" s="8" t="s">
        <v>21</v>
      </c>
      <c r="C74" s="44" t="s">
        <v>201</v>
      </c>
      <c r="D74" s="8" t="s">
        <v>85</v>
      </c>
      <c r="E74" s="8" t="s">
        <v>200</v>
      </c>
      <c r="F74" s="8" t="s">
        <v>87</v>
      </c>
      <c r="G74" s="8" t="s">
        <v>133</v>
      </c>
      <c r="H74" s="46">
        <v>45562.4253472222</v>
      </c>
    </row>
    <row r="75" customHeight="true" spans="1:8">
      <c r="A75" s="17">
        <f>SUBTOTAL(103,$B$4:B75)*1</f>
        <v>72</v>
      </c>
      <c r="B75" s="8" t="s">
        <v>21</v>
      </c>
      <c r="C75" s="44" t="s">
        <v>202</v>
      </c>
      <c r="D75" s="8" t="s">
        <v>85</v>
      </c>
      <c r="E75" s="8" t="s">
        <v>203</v>
      </c>
      <c r="F75" s="8" t="s">
        <v>87</v>
      </c>
      <c r="G75" s="8" t="s">
        <v>185</v>
      </c>
      <c r="H75" s="46">
        <v>45563.3618518518</v>
      </c>
    </row>
    <row r="76" customHeight="true" spans="1:8">
      <c r="A76" s="17">
        <f>SUBTOTAL(103,$B$4:B76)*1</f>
        <v>73</v>
      </c>
      <c r="B76" s="8" t="s">
        <v>21</v>
      </c>
      <c r="C76" s="44" t="s">
        <v>204</v>
      </c>
      <c r="D76" s="8" t="s">
        <v>102</v>
      </c>
      <c r="E76" s="8" t="s">
        <v>205</v>
      </c>
      <c r="F76" s="8" t="s">
        <v>87</v>
      </c>
      <c r="G76" s="8" t="s">
        <v>133</v>
      </c>
      <c r="H76" s="46">
        <v>45545.6172106481</v>
      </c>
    </row>
    <row r="77" customHeight="true" spans="1:8">
      <c r="A77" s="17">
        <f>SUBTOTAL(103,$B$4:B77)*1</f>
        <v>74</v>
      </c>
      <c r="B77" s="8" t="s">
        <v>21</v>
      </c>
      <c r="C77" s="44" t="s">
        <v>206</v>
      </c>
      <c r="D77" s="8" t="s">
        <v>85</v>
      </c>
      <c r="E77" s="8" t="s">
        <v>205</v>
      </c>
      <c r="F77" s="8" t="s">
        <v>87</v>
      </c>
      <c r="G77" s="8" t="s">
        <v>133</v>
      </c>
      <c r="H77" s="46">
        <v>45547.4112962963</v>
      </c>
    </row>
    <row r="78" customHeight="true" spans="1:8">
      <c r="A78" s="17">
        <f>SUBTOTAL(103,$B$4:B78)*1</f>
        <v>75</v>
      </c>
      <c r="B78" s="8" t="s">
        <v>23</v>
      </c>
      <c r="C78" s="44" t="s">
        <v>207</v>
      </c>
      <c r="D78" s="8" t="s">
        <v>85</v>
      </c>
      <c r="E78" s="8" t="s">
        <v>208</v>
      </c>
      <c r="F78" s="8" t="s">
        <v>44</v>
      </c>
      <c r="G78" s="8" t="s">
        <v>88</v>
      </c>
      <c r="H78" s="46">
        <v>45603.4429166667</v>
      </c>
    </row>
    <row r="79" customHeight="true" spans="1:8">
      <c r="A79" s="17">
        <f>SUBTOTAL(103,$B$4:B79)*1</f>
        <v>76</v>
      </c>
      <c r="B79" s="8" t="s">
        <v>23</v>
      </c>
      <c r="C79" s="44" t="s">
        <v>209</v>
      </c>
      <c r="D79" s="8" t="s">
        <v>85</v>
      </c>
      <c r="E79" s="8" t="s">
        <v>210</v>
      </c>
      <c r="F79" s="8" t="s">
        <v>43</v>
      </c>
      <c r="G79" s="8" t="s">
        <v>104</v>
      </c>
      <c r="H79" s="46">
        <v>45539.5279861111</v>
      </c>
    </row>
    <row r="80" customHeight="true" spans="1:8">
      <c r="A80" s="17">
        <f>SUBTOTAL(103,$B$4:B80)*1</f>
        <v>77</v>
      </c>
      <c r="B80" s="8" t="s">
        <v>23</v>
      </c>
      <c r="C80" s="44" t="s">
        <v>211</v>
      </c>
      <c r="D80" s="8" t="s">
        <v>102</v>
      </c>
      <c r="E80" s="8" t="s">
        <v>210</v>
      </c>
      <c r="F80" s="8" t="s">
        <v>43</v>
      </c>
      <c r="G80" s="8" t="s">
        <v>104</v>
      </c>
      <c r="H80" s="46">
        <v>45526.3956944444</v>
      </c>
    </row>
    <row r="81" customHeight="true" spans="1:8">
      <c r="A81" s="17">
        <f>SUBTOTAL(103,$B$4:B81)*1</f>
        <v>78</v>
      </c>
      <c r="B81" s="8" t="s">
        <v>23</v>
      </c>
      <c r="C81" s="44" t="s">
        <v>212</v>
      </c>
      <c r="D81" s="8" t="s">
        <v>102</v>
      </c>
      <c r="E81" s="8" t="s">
        <v>210</v>
      </c>
      <c r="F81" s="8" t="s">
        <v>43</v>
      </c>
      <c r="G81" s="8" t="s">
        <v>104</v>
      </c>
      <c r="H81" s="46">
        <v>45560.4784490741</v>
      </c>
    </row>
    <row r="82" customHeight="true" spans="1:8">
      <c r="A82" s="17">
        <f>SUBTOTAL(103,$B$4:B82)*1</f>
        <v>79</v>
      </c>
      <c r="B82" s="8" t="s">
        <v>23</v>
      </c>
      <c r="C82" s="44" t="s">
        <v>213</v>
      </c>
      <c r="D82" s="8" t="s">
        <v>85</v>
      </c>
      <c r="E82" s="8" t="s">
        <v>210</v>
      </c>
      <c r="F82" s="8" t="s">
        <v>44</v>
      </c>
      <c r="G82" s="8" t="s">
        <v>104</v>
      </c>
      <c r="H82" s="46">
        <v>45526.6764467593</v>
      </c>
    </row>
    <row r="83" customHeight="true" spans="1:8">
      <c r="A83" s="17">
        <f>SUBTOTAL(103,$B$4:B83)*1</f>
        <v>80</v>
      </c>
      <c r="B83" s="8" t="s">
        <v>23</v>
      </c>
      <c r="C83" s="44" t="s">
        <v>214</v>
      </c>
      <c r="D83" s="8" t="s">
        <v>85</v>
      </c>
      <c r="E83" s="8" t="s">
        <v>215</v>
      </c>
      <c r="F83" s="8" t="s">
        <v>44</v>
      </c>
      <c r="G83" s="8" t="s">
        <v>104</v>
      </c>
      <c r="H83" s="46">
        <v>45603.4420601852</v>
      </c>
    </row>
    <row r="84" customHeight="true" spans="1:8">
      <c r="A84" s="17">
        <f>SUBTOTAL(103,$B$4:B84)*1</f>
        <v>81</v>
      </c>
      <c r="B84" s="8" t="s">
        <v>23</v>
      </c>
      <c r="C84" s="44" t="s">
        <v>216</v>
      </c>
      <c r="D84" s="8" t="s">
        <v>102</v>
      </c>
      <c r="E84" s="8" t="s">
        <v>217</v>
      </c>
      <c r="F84" s="8" t="s">
        <v>43</v>
      </c>
      <c r="G84" s="8" t="s">
        <v>104</v>
      </c>
      <c r="H84" s="46">
        <v>45545.6157175926</v>
      </c>
    </row>
    <row r="85" customHeight="true" spans="1:8">
      <c r="A85" s="17">
        <f>SUBTOTAL(103,$B$4:B85)*1</f>
        <v>82</v>
      </c>
      <c r="B85" s="8" t="s">
        <v>23</v>
      </c>
      <c r="C85" s="44" t="s">
        <v>218</v>
      </c>
      <c r="D85" s="8" t="s">
        <v>102</v>
      </c>
      <c r="E85" s="8" t="s">
        <v>219</v>
      </c>
      <c r="F85" s="8" t="s">
        <v>87</v>
      </c>
      <c r="G85" s="8" t="s">
        <v>190</v>
      </c>
      <c r="H85" s="46" t="s">
        <v>108</v>
      </c>
    </row>
    <row r="86" customHeight="true" spans="1:8">
      <c r="A86" s="17">
        <f>SUBTOTAL(103,$B$4:B86)*1</f>
        <v>83</v>
      </c>
      <c r="B86" s="8" t="s">
        <v>24</v>
      </c>
      <c r="C86" s="44" t="s">
        <v>220</v>
      </c>
      <c r="D86" s="8" t="s">
        <v>85</v>
      </c>
      <c r="E86" s="8" t="s">
        <v>221</v>
      </c>
      <c r="F86" s="8" t="s">
        <v>87</v>
      </c>
      <c r="G86" s="8" t="s">
        <v>222</v>
      </c>
      <c r="H86" s="46">
        <v>45533.5396643519</v>
      </c>
    </row>
    <row r="87" customHeight="true" spans="1:8">
      <c r="A87" s="17">
        <f>SUBTOTAL(103,$B$4:B87)*1</f>
        <v>84</v>
      </c>
      <c r="B87" s="8" t="s">
        <v>24</v>
      </c>
      <c r="C87" s="44" t="s">
        <v>223</v>
      </c>
      <c r="D87" s="8" t="s">
        <v>102</v>
      </c>
      <c r="E87" s="8" t="s">
        <v>224</v>
      </c>
      <c r="F87" s="8" t="s">
        <v>43</v>
      </c>
      <c r="G87" s="8" t="s">
        <v>222</v>
      </c>
      <c r="H87" s="46">
        <v>45603.4407175926</v>
      </c>
    </row>
    <row r="88" customHeight="true" spans="1:8">
      <c r="A88" s="17">
        <f>SUBTOTAL(103,$B$4:B88)*1</f>
        <v>85</v>
      </c>
      <c r="B88" s="8" t="s">
        <v>24</v>
      </c>
      <c r="C88" s="44" t="s">
        <v>225</v>
      </c>
      <c r="D88" s="8" t="s">
        <v>85</v>
      </c>
      <c r="E88" s="8" t="s">
        <v>226</v>
      </c>
      <c r="F88" s="8" t="s">
        <v>87</v>
      </c>
      <c r="G88" s="8" t="s">
        <v>222</v>
      </c>
      <c r="H88" s="46">
        <v>45603.4430671296</v>
      </c>
    </row>
    <row r="89" customHeight="true" spans="1:8">
      <c r="A89" s="17">
        <f>SUBTOTAL(103,$B$4:B89)*1</f>
        <v>86</v>
      </c>
      <c r="B89" s="8" t="s">
        <v>24</v>
      </c>
      <c r="C89" s="44" t="s">
        <v>227</v>
      </c>
      <c r="D89" s="8" t="s">
        <v>85</v>
      </c>
      <c r="E89" s="8" t="s">
        <v>228</v>
      </c>
      <c r="F89" s="8" t="s">
        <v>44</v>
      </c>
      <c r="G89" s="8" t="s">
        <v>222</v>
      </c>
      <c r="H89" s="46">
        <v>45536.4143981481</v>
      </c>
    </row>
    <row r="90" customHeight="true" spans="1:8">
      <c r="A90" s="17">
        <f>SUBTOTAL(103,$B$4:B90)*1</f>
        <v>87</v>
      </c>
      <c r="B90" s="8" t="s">
        <v>25</v>
      </c>
      <c r="C90" s="44" t="s">
        <v>229</v>
      </c>
      <c r="D90" s="8" t="s">
        <v>85</v>
      </c>
      <c r="E90" s="8" t="s">
        <v>230</v>
      </c>
      <c r="F90" s="8" t="s">
        <v>44</v>
      </c>
      <c r="G90" s="8" t="s">
        <v>231</v>
      </c>
      <c r="H90" s="46">
        <v>45559.4281481481</v>
      </c>
    </row>
    <row r="91" customHeight="true" spans="1:8">
      <c r="A91" s="17">
        <f>SUBTOTAL(103,$B$4:B91)*1</f>
        <v>88</v>
      </c>
      <c r="B91" s="8" t="s">
        <v>25</v>
      </c>
      <c r="C91" s="44" t="s">
        <v>232</v>
      </c>
      <c r="D91" s="8" t="s">
        <v>85</v>
      </c>
      <c r="E91" s="8" t="s">
        <v>233</v>
      </c>
      <c r="F91" s="8" t="s">
        <v>87</v>
      </c>
      <c r="G91" s="8" t="s">
        <v>190</v>
      </c>
      <c r="H91" s="46">
        <v>45603.4007291667</v>
      </c>
    </row>
    <row r="92" customHeight="true" spans="1:8">
      <c r="A92" s="17">
        <f>SUBTOTAL(103,$B$4:B92)*1</f>
        <v>89</v>
      </c>
      <c r="B92" s="8" t="s">
        <v>25</v>
      </c>
      <c r="C92" s="44" t="s">
        <v>234</v>
      </c>
      <c r="D92" s="8" t="s">
        <v>85</v>
      </c>
      <c r="E92" s="8" t="s">
        <v>235</v>
      </c>
      <c r="F92" s="8" t="s">
        <v>87</v>
      </c>
      <c r="G92" s="8" t="s">
        <v>231</v>
      </c>
      <c r="H92" s="46">
        <v>45603.4427083333</v>
      </c>
    </row>
    <row r="93" customHeight="true" spans="1:8">
      <c r="A93" s="17">
        <f>SUBTOTAL(103,$B$4:B93)*1</f>
        <v>90</v>
      </c>
      <c r="B93" s="8" t="s">
        <v>25</v>
      </c>
      <c r="C93" s="44" t="s">
        <v>236</v>
      </c>
      <c r="D93" s="8" t="s">
        <v>85</v>
      </c>
      <c r="E93" s="8" t="s">
        <v>235</v>
      </c>
      <c r="F93" s="8" t="s">
        <v>87</v>
      </c>
      <c r="G93" s="8" t="s">
        <v>231</v>
      </c>
      <c r="H93" s="46">
        <v>45603.4409722222</v>
      </c>
    </row>
    <row r="94" customHeight="true" spans="1:8">
      <c r="A94" s="17">
        <f>SUBTOTAL(103,$B$4:B94)*1</f>
        <v>91</v>
      </c>
      <c r="B94" s="8" t="s">
        <v>25</v>
      </c>
      <c r="C94" s="44" t="s">
        <v>237</v>
      </c>
      <c r="D94" s="8" t="s">
        <v>85</v>
      </c>
      <c r="E94" s="8" t="s">
        <v>235</v>
      </c>
      <c r="F94" s="8" t="s">
        <v>87</v>
      </c>
      <c r="G94" s="8" t="s">
        <v>231</v>
      </c>
      <c r="H94" s="46">
        <v>45601.4640277778</v>
      </c>
    </row>
    <row r="95" customHeight="true" spans="1:8">
      <c r="A95" s="17">
        <f>SUBTOTAL(103,$B$4:B95)*1</f>
        <v>92</v>
      </c>
      <c r="B95" s="8" t="s">
        <v>25</v>
      </c>
      <c r="C95" s="44" t="s">
        <v>238</v>
      </c>
      <c r="D95" s="8" t="s">
        <v>85</v>
      </c>
      <c r="E95" s="8" t="s">
        <v>235</v>
      </c>
      <c r="F95" s="8" t="s">
        <v>87</v>
      </c>
      <c r="G95" s="8" t="s">
        <v>231</v>
      </c>
      <c r="H95" s="46">
        <v>45603.4414930556</v>
      </c>
    </row>
    <row r="96" customHeight="true" spans="1:8">
      <c r="A96" s="17">
        <f>SUBTOTAL(103,$B$4:B96)*1</f>
        <v>93</v>
      </c>
      <c r="B96" s="8" t="s">
        <v>25</v>
      </c>
      <c r="C96" s="44" t="s">
        <v>239</v>
      </c>
      <c r="D96" s="8" t="s">
        <v>85</v>
      </c>
      <c r="E96" s="8" t="s">
        <v>240</v>
      </c>
      <c r="F96" s="8" t="s">
        <v>87</v>
      </c>
      <c r="G96" s="8" t="s">
        <v>88</v>
      </c>
      <c r="H96" s="46">
        <v>45557.6374537037</v>
      </c>
    </row>
    <row r="97" customHeight="true" spans="1:8">
      <c r="A97" s="17">
        <f>SUBTOTAL(103,$B$4:B97)*1</f>
        <v>94</v>
      </c>
      <c r="B97" s="8" t="s">
        <v>25</v>
      </c>
      <c r="C97" s="44" t="s">
        <v>241</v>
      </c>
      <c r="D97" s="8" t="s">
        <v>102</v>
      </c>
      <c r="E97" s="8" t="s">
        <v>242</v>
      </c>
      <c r="F97" s="8" t="s">
        <v>87</v>
      </c>
      <c r="G97" s="8" t="s">
        <v>231</v>
      </c>
      <c r="H97" s="46">
        <v>45603.4415740741</v>
      </c>
    </row>
    <row r="98" customHeight="true" spans="1:8">
      <c r="A98" s="17">
        <f>SUBTOTAL(103,$B$4:B98)*1</f>
        <v>95</v>
      </c>
      <c r="B98" s="8" t="s">
        <v>25</v>
      </c>
      <c r="C98" s="44" t="s">
        <v>243</v>
      </c>
      <c r="D98" s="8" t="s">
        <v>85</v>
      </c>
      <c r="E98" s="8" t="s">
        <v>242</v>
      </c>
      <c r="F98" s="8" t="s">
        <v>87</v>
      </c>
      <c r="G98" s="8" t="s">
        <v>244</v>
      </c>
      <c r="H98" s="46">
        <v>45602.4174537037</v>
      </c>
    </row>
    <row r="99" customHeight="true" spans="1:8">
      <c r="A99" s="17">
        <f>SUBTOTAL(103,$B$4:B99)*1</f>
        <v>96</v>
      </c>
      <c r="B99" s="8" t="s">
        <v>25</v>
      </c>
      <c r="C99" s="44" t="s">
        <v>245</v>
      </c>
      <c r="D99" s="8" t="s">
        <v>85</v>
      </c>
      <c r="E99" s="8" t="s">
        <v>246</v>
      </c>
      <c r="F99" s="8" t="s">
        <v>44</v>
      </c>
      <c r="G99" s="8" t="s">
        <v>190</v>
      </c>
      <c r="H99" s="46">
        <v>45556.4403587963</v>
      </c>
    </row>
    <row r="100" customHeight="true" spans="1:8">
      <c r="A100" s="17">
        <f>SUBTOTAL(103,$B$4:B100)*1</f>
        <v>97</v>
      </c>
      <c r="B100" s="8" t="s">
        <v>25</v>
      </c>
      <c r="C100" s="44" t="s">
        <v>247</v>
      </c>
      <c r="D100" s="8" t="s">
        <v>85</v>
      </c>
      <c r="E100" s="8" t="s">
        <v>248</v>
      </c>
      <c r="F100" s="8" t="s">
        <v>44</v>
      </c>
      <c r="G100" s="8" t="s">
        <v>244</v>
      </c>
      <c r="H100" s="46">
        <v>45603.4403819444</v>
      </c>
    </row>
    <row r="101" customHeight="true" spans="1:8">
      <c r="A101" s="17">
        <f>SUBTOTAL(103,$B$4:B101)*1</f>
        <v>98</v>
      </c>
      <c r="B101" s="8" t="s">
        <v>25</v>
      </c>
      <c r="C101" s="44" t="s">
        <v>249</v>
      </c>
      <c r="D101" s="8" t="s">
        <v>85</v>
      </c>
      <c r="E101" s="8" t="s">
        <v>250</v>
      </c>
      <c r="F101" s="8" t="s">
        <v>44</v>
      </c>
      <c r="G101" s="8" t="s">
        <v>88</v>
      </c>
      <c r="H101" s="46">
        <v>45548.2667476852</v>
      </c>
    </row>
    <row r="102" customHeight="true" spans="1:8">
      <c r="A102" s="17">
        <f>SUBTOTAL(103,$B$4:B102)*1</f>
        <v>99</v>
      </c>
      <c r="B102" s="8" t="s">
        <v>25</v>
      </c>
      <c r="C102" s="44" t="s">
        <v>251</v>
      </c>
      <c r="D102" s="8" t="s">
        <v>85</v>
      </c>
      <c r="E102" s="8" t="s">
        <v>250</v>
      </c>
      <c r="F102" s="8" t="s">
        <v>43</v>
      </c>
      <c r="G102" s="8" t="s">
        <v>88</v>
      </c>
      <c r="H102" s="46">
        <v>45454.4298611111</v>
      </c>
    </row>
    <row r="103" customHeight="true" spans="1:8">
      <c r="A103" s="17">
        <f>SUBTOTAL(103,$B$4:B103)*1</f>
        <v>100</v>
      </c>
      <c r="B103" s="8" t="s">
        <v>26</v>
      </c>
      <c r="C103" s="44" t="s">
        <v>252</v>
      </c>
      <c r="D103" s="8" t="s">
        <v>85</v>
      </c>
      <c r="E103" s="8" t="s">
        <v>253</v>
      </c>
      <c r="F103" s="8" t="s">
        <v>43</v>
      </c>
      <c r="G103" s="8" t="s">
        <v>88</v>
      </c>
      <c r="H103" s="46">
        <v>45530.3832175926</v>
      </c>
    </row>
    <row r="104" customHeight="true" spans="1:8">
      <c r="A104" s="17">
        <f>SUBTOTAL(103,$B$4:B104)*1</f>
        <v>101</v>
      </c>
      <c r="B104" s="8" t="s">
        <v>26</v>
      </c>
      <c r="C104" s="44" t="s">
        <v>254</v>
      </c>
      <c r="D104" s="8" t="s">
        <v>85</v>
      </c>
      <c r="E104" s="8" t="s">
        <v>253</v>
      </c>
      <c r="F104" s="8" t="s">
        <v>43</v>
      </c>
      <c r="G104" s="8" t="s">
        <v>88</v>
      </c>
      <c r="H104" s="46">
        <v>45601.3784722222</v>
      </c>
    </row>
    <row r="105" customHeight="true" spans="1:8">
      <c r="A105" s="17">
        <f>SUBTOTAL(103,$B$4:B105)*1</f>
        <v>102</v>
      </c>
      <c r="B105" s="8" t="s">
        <v>26</v>
      </c>
      <c r="C105" s="44" t="s">
        <v>255</v>
      </c>
      <c r="D105" s="8" t="s">
        <v>85</v>
      </c>
      <c r="E105" s="8" t="s">
        <v>256</v>
      </c>
      <c r="F105" s="8" t="s">
        <v>44</v>
      </c>
      <c r="G105" s="8" t="s">
        <v>88</v>
      </c>
      <c r="H105" s="46">
        <v>45563.5429050926</v>
      </c>
    </row>
    <row r="106" customHeight="true" spans="1:8">
      <c r="A106" s="17">
        <f>SUBTOTAL(103,$B$4:B106)*1</f>
        <v>103</v>
      </c>
      <c r="B106" s="8" t="s">
        <v>26</v>
      </c>
      <c r="C106" s="44" t="s">
        <v>257</v>
      </c>
      <c r="D106" s="8" t="s">
        <v>85</v>
      </c>
      <c r="E106" s="8" t="s">
        <v>256</v>
      </c>
      <c r="F106" s="8" t="s">
        <v>44</v>
      </c>
      <c r="G106" s="8" t="s">
        <v>88</v>
      </c>
      <c r="H106" s="46">
        <v>45603.4434490741</v>
      </c>
    </row>
    <row r="107" customHeight="true" spans="1:8">
      <c r="A107" s="17">
        <f>SUBTOTAL(103,$B$4:B107)*1</f>
        <v>104</v>
      </c>
      <c r="B107" s="8" t="s">
        <v>27</v>
      </c>
      <c r="C107" s="44" t="s">
        <v>258</v>
      </c>
      <c r="D107" s="8" t="s">
        <v>85</v>
      </c>
      <c r="E107" s="8" t="s">
        <v>259</v>
      </c>
      <c r="F107" s="8" t="s">
        <v>44</v>
      </c>
      <c r="G107" s="8" t="s">
        <v>88</v>
      </c>
      <c r="H107" s="46">
        <v>45603.4434953704</v>
      </c>
    </row>
    <row r="108" customHeight="true" spans="1:8">
      <c r="A108" s="17">
        <f>SUBTOTAL(103,$B$4:B108)*1</f>
        <v>105</v>
      </c>
      <c r="B108" s="8" t="s">
        <v>27</v>
      </c>
      <c r="C108" s="44" t="s">
        <v>260</v>
      </c>
      <c r="D108" s="8" t="s">
        <v>85</v>
      </c>
      <c r="E108" s="8" t="s">
        <v>259</v>
      </c>
      <c r="F108" s="8" t="s">
        <v>44</v>
      </c>
      <c r="G108" s="8" t="s">
        <v>88</v>
      </c>
      <c r="H108" s="46">
        <v>45600.4626041667</v>
      </c>
    </row>
    <row r="109" customHeight="true" spans="1:8">
      <c r="A109" s="17">
        <f>SUBTOTAL(103,$B$4:B109)*1</f>
        <v>106</v>
      </c>
      <c r="B109" s="8" t="s">
        <v>27</v>
      </c>
      <c r="C109" s="44" t="s">
        <v>261</v>
      </c>
      <c r="D109" s="8" t="s">
        <v>85</v>
      </c>
      <c r="E109" s="8" t="s">
        <v>259</v>
      </c>
      <c r="F109" s="8" t="s">
        <v>44</v>
      </c>
      <c r="G109" s="8" t="s">
        <v>88</v>
      </c>
      <c r="H109" s="46">
        <v>45603.4423611111</v>
      </c>
    </row>
    <row r="110" customHeight="true" spans="1:8">
      <c r="A110" s="17">
        <f>SUBTOTAL(103,$B$4:B110)*1</f>
        <v>107</v>
      </c>
      <c r="B110" s="8" t="s">
        <v>27</v>
      </c>
      <c r="C110" s="44" t="s">
        <v>262</v>
      </c>
      <c r="D110" s="8" t="s">
        <v>85</v>
      </c>
      <c r="E110" s="8" t="s">
        <v>263</v>
      </c>
      <c r="F110" s="8" t="s">
        <v>43</v>
      </c>
      <c r="G110" s="8" t="s">
        <v>160</v>
      </c>
      <c r="H110" s="46">
        <v>45547.5054166667</v>
      </c>
    </row>
    <row r="111" customHeight="true" spans="1:8">
      <c r="A111" s="17">
        <f>SUBTOTAL(103,$B$4:B111)*1</f>
        <v>108</v>
      </c>
      <c r="B111" s="8" t="s">
        <v>28</v>
      </c>
      <c r="C111" s="44" t="s">
        <v>264</v>
      </c>
      <c r="D111" s="8" t="s">
        <v>85</v>
      </c>
      <c r="E111" s="8" t="s">
        <v>265</v>
      </c>
      <c r="F111" s="8" t="s">
        <v>44</v>
      </c>
      <c r="G111" s="8" t="s">
        <v>104</v>
      </c>
      <c r="H111" s="46">
        <v>45558.6972685185</v>
      </c>
    </row>
    <row r="112" customHeight="true" spans="1:8">
      <c r="A112" s="17">
        <f>SUBTOTAL(103,$B$4:B112)*1</f>
        <v>109</v>
      </c>
      <c r="B112" s="8" t="s">
        <v>28</v>
      </c>
      <c r="C112" s="44" t="s">
        <v>266</v>
      </c>
      <c r="D112" s="8" t="s">
        <v>102</v>
      </c>
      <c r="E112" s="8" t="s">
        <v>267</v>
      </c>
      <c r="F112" s="8" t="s">
        <v>43</v>
      </c>
      <c r="G112" s="8" t="s">
        <v>268</v>
      </c>
      <c r="H112" s="46">
        <v>45603.4427662037</v>
      </c>
    </row>
    <row r="113" customHeight="true" spans="1:8">
      <c r="A113" s="17">
        <f>SUBTOTAL(103,$B$4:B113)*1</f>
        <v>110</v>
      </c>
      <c r="B113" s="8" t="s">
        <v>30</v>
      </c>
      <c r="C113" s="44" t="s">
        <v>269</v>
      </c>
      <c r="D113" s="8" t="s">
        <v>85</v>
      </c>
      <c r="E113" s="8" t="s">
        <v>270</v>
      </c>
      <c r="F113" s="8" t="s">
        <v>44</v>
      </c>
      <c r="G113" s="8" t="s">
        <v>88</v>
      </c>
      <c r="H113" s="46">
        <v>45426.6103472222</v>
      </c>
    </row>
    <row r="114" customHeight="true" spans="1:8">
      <c r="A114" s="17">
        <f>SUBTOTAL(103,$B$4:B114)*1</f>
        <v>111</v>
      </c>
      <c r="B114" s="8" t="s">
        <v>271</v>
      </c>
      <c r="C114" s="44" t="s">
        <v>272</v>
      </c>
      <c r="D114" s="8" t="s">
        <v>85</v>
      </c>
      <c r="E114" s="8" t="s">
        <v>273</v>
      </c>
      <c r="F114" s="8" t="s">
        <v>44</v>
      </c>
      <c r="G114" s="8" t="s">
        <v>88</v>
      </c>
      <c r="H114" s="46">
        <v>45599.6578240741</v>
      </c>
    </row>
    <row r="115" customHeight="true" spans="1:8">
      <c r="A115" s="17">
        <f>SUBTOTAL(103,$B$4:B115)*1</f>
        <v>112</v>
      </c>
      <c r="B115" s="8" t="s">
        <v>271</v>
      </c>
      <c r="C115" s="44" t="s">
        <v>274</v>
      </c>
      <c r="D115" s="8" t="s">
        <v>102</v>
      </c>
      <c r="E115" s="8" t="s">
        <v>273</v>
      </c>
      <c r="F115" s="8" t="s">
        <v>44</v>
      </c>
      <c r="G115" s="8" t="s">
        <v>88</v>
      </c>
      <c r="H115" s="46">
        <v>45565.9201388889</v>
      </c>
    </row>
    <row r="116" customHeight="true" spans="1:8">
      <c r="A116" s="17">
        <f>SUBTOTAL(103,$B$4:B116)*1</f>
        <v>113</v>
      </c>
      <c r="B116" s="8" t="s">
        <v>271</v>
      </c>
      <c r="C116" s="44" t="s">
        <v>275</v>
      </c>
      <c r="D116" s="8" t="s">
        <v>85</v>
      </c>
      <c r="E116" s="8" t="s">
        <v>273</v>
      </c>
      <c r="F116" s="8" t="s">
        <v>44</v>
      </c>
      <c r="G116" s="8" t="s">
        <v>88</v>
      </c>
      <c r="H116" s="46">
        <v>45560.6777314815</v>
      </c>
    </row>
    <row r="117" customHeight="true" spans="1:8">
      <c r="A117" s="17">
        <f>SUBTOTAL(103,$B$4:B117)*1</f>
        <v>114</v>
      </c>
      <c r="B117" s="8" t="s">
        <v>271</v>
      </c>
      <c r="C117" s="44" t="s">
        <v>276</v>
      </c>
      <c r="D117" s="8" t="s">
        <v>102</v>
      </c>
      <c r="E117" s="8" t="s">
        <v>277</v>
      </c>
      <c r="F117" s="8" t="s">
        <v>44</v>
      </c>
      <c r="G117" s="8" t="s">
        <v>278</v>
      </c>
      <c r="H117" s="46">
        <v>45540.5090162037</v>
      </c>
    </row>
    <row r="118" customHeight="true" spans="1:8">
      <c r="A118" s="17">
        <f>SUBTOTAL(103,$B$4:B118)*1</f>
        <v>115</v>
      </c>
      <c r="B118" s="8" t="s">
        <v>271</v>
      </c>
      <c r="C118" s="44" t="s">
        <v>279</v>
      </c>
      <c r="D118" s="8" t="s">
        <v>85</v>
      </c>
      <c r="E118" s="8" t="s">
        <v>280</v>
      </c>
      <c r="F118" s="8" t="s">
        <v>43</v>
      </c>
      <c r="G118" s="8" t="s">
        <v>88</v>
      </c>
      <c r="H118" s="46">
        <v>45541.5490162037</v>
      </c>
    </row>
    <row r="119" customHeight="true" spans="1:8">
      <c r="A119" s="17">
        <f>SUBTOTAL(103,$B$4:B119)*1</f>
        <v>116</v>
      </c>
      <c r="B119" s="8" t="s">
        <v>271</v>
      </c>
      <c r="C119" s="44" t="s">
        <v>281</v>
      </c>
      <c r="D119" s="8" t="s">
        <v>85</v>
      </c>
      <c r="E119" s="8" t="s">
        <v>280</v>
      </c>
      <c r="F119" s="8" t="s">
        <v>43</v>
      </c>
      <c r="G119" s="8" t="s">
        <v>88</v>
      </c>
      <c r="H119" s="46">
        <v>45545.7565972222</v>
      </c>
    </row>
    <row r="120" customHeight="true" spans="1:8">
      <c r="A120" s="17">
        <f>SUBTOTAL(103,$B$4:B120)*1</f>
        <v>117</v>
      </c>
      <c r="B120" s="8" t="s">
        <v>282</v>
      </c>
      <c r="C120" s="44" t="s">
        <v>283</v>
      </c>
      <c r="D120" s="8" t="s">
        <v>102</v>
      </c>
      <c r="E120" s="8" t="s">
        <v>284</v>
      </c>
      <c r="F120" s="8" t="s">
        <v>43</v>
      </c>
      <c r="G120" s="8" t="s">
        <v>88</v>
      </c>
      <c r="H120" s="46">
        <v>45556.7317361111</v>
      </c>
    </row>
    <row r="121" customHeight="true" spans="1:8">
      <c r="A121" s="17">
        <f>SUBTOTAL(103,$B$4:B121)*1</f>
        <v>118</v>
      </c>
      <c r="B121" s="8" t="s">
        <v>282</v>
      </c>
      <c r="C121" s="44" t="s">
        <v>285</v>
      </c>
      <c r="D121" s="8" t="s">
        <v>102</v>
      </c>
      <c r="E121" s="8" t="s">
        <v>284</v>
      </c>
      <c r="F121" s="8" t="s">
        <v>43</v>
      </c>
      <c r="G121" s="8" t="s">
        <v>88</v>
      </c>
      <c r="H121" s="46">
        <v>45565.9187152778</v>
      </c>
    </row>
    <row r="122" customHeight="true" spans="1:8">
      <c r="A122" s="17">
        <f>SUBTOTAL(103,$B$4:B122)*1</f>
        <v>119</v>
      </c>
      <c r="B122" s="8" t="s">
        <v>286</v>
      </c>
      <c r="C122" s="44" t="s">
        <v>287</v>
      </c>
      <c r="D122" s="8" t="s">
        <v>85</v>
      </c>
      <c r="E122" s="8" t="s">
        <v>288</v>
      </c>
      <c r="F122" s="8" t="s">
        <v>44</v>
      </c>
      <c r="G122" s="8" t="s">
        <v>185</v>
      </c>
      <c r="H122" s="46">
        <v>45600.297974537</v>
      </c>
    </row>
    <row r="123" customHeight="true" spans="1:8">
      <c r="A123" s="17">
        <f>SUBTOTAL(103,$B$4:B123)*1</f>
        <v>120</v>
      </c>
      <c r="B123" s="8" t="s">
        <v>34</v>
      </c>
      <c r="C123" s="44" t="s">
        <v>289</v>
      </c>
      <c r="D123" s="8" t="s">
        <v>102</v>
      </c>
      <c r="E123" s="8" t="s">
        <v>290</v>
      </c>
      <c r="F123" s="8" t="s">
        <v>43</v>
      </c>
      <c r="G123" s="8" t="s">
        <v>291</v>
      </c>
      <c r="H123" s="46">
        <v>45603.4426388889</v>
      </c>
    </row>
    <row r="124" customHeight="true" spans="1:8">
      <c r="A124" s="17">
        <f>SUBTOTAL(103,$B$4:B124)*1</f>
        <v>121</v>
      </c>
      <c r="B124" s="8" t="s">
        <v>34</v>
      </c>
      <c r="C124" s="44" t="s">
        <v>292</v>
      </c>
      <c r="D124" s="8" t="s">
        <v>85</v>
      </c>
      <c r="E124" s="8" t="s">
        <v>293</v>
      </c>
      <c r="F124" s="8" t="s">
        <v>43</v>
      </c>
      <c r="G124" s="8" t="s">
        <v>104</v>
      </c>
      <c r="H124" s="46">
        <v>45603.4429861111</v>
      </c>
    </row>
    <row r="125" customHeight="true" spans="1:8">
      <c r="A125" s="17">
        <f>SUBTOTAL(103,$B$4:B125)*1</f>
        <v>122</v>
      </c>
      <c r="B125" s="8" t="s">
        <v>34</v>
      </c>
      <c r="C125" s="44" t="s">
        <v>294</v>
      </c>
      <c r="D125" s="8" t="s">
        <v>85</v>
      </c>
      <c r="E125" s="8" t="s">
        <v>293</v>
      </c>
      <c r="F125" s="8" t="s">
        <v>43</v>
      </c>
      <c r="G125" s="8" t="s">
        <v>88</v>
      </c>
      <c r="H125" s="46">
        <v>45603.4400115741</v>
      </c>
    </row>
    <row r="126" customHeight="true" spans="1:8">
      <c r="A126" s="17">
        <f>SUBTOTAL(103,$B$4:B126)*1</f>
        <v>123</v>
      </c>
      <c r="B126" s="8" t="s">
        <v>34</v>
      </c>
      <c r="C126" s="44" t="s">
        <v>295</v>
      </c>
      <c r="D126" s="8" t="s">
        <v>85</v>
      </c>
      <c r="E126" s="8" t="s">
        <v>293</v>
      </c>
      <c r="F126" s="8" t="s">
        <v>43</v>
      </c>
      <c r="G126" s="8" t="s">
        <v>104</v>
      </c>
      <c r="H126" s="46">
        <v>45603.4428240741</v>
      </c>
    </row>
    <row r="127" customHeight="true" spans="1:8">
      <c r="A127" s="17">
        <f>SUBTOTAL(103,$B$4:B127)*1</f>
        <v>124</v>
      </c>
      <c r="B127" s="8" t="s">
        <v>34</v>
      </c>
      <c r="C127" s="44" t="s">
        <v>296</v>
      </c>
      <c r="D127" s="8" t="s">
        <v>85</v>
      </c>
      <c r="E127" s="8" t="s">
        <v>293</v>
      </c>
      <c r="F127" s="8" t="s">
        <v>43</v>
      </c>
      <c r="G127" s="8" t="s">
        <v>88</v>
      </c>
      <c r="H127" s="46">
        <v>45603.441712963</v>
      </c>
    </row>
    <row r="128" customHeight="true" spans="1:8">
      <c r="A128" s="17">
        <f>SUBTOTAL(103,$B$4:B128)*1</f>
        <v>125</v>
      </c>
      <c r="B128" s="8" t="s">
        <v>35</v>
      </c>
      <c r="C128" s="44" t="s">
        <v>297</v>
      </c>
      <c r="D128" s="8" t="s">
        <v>102</v>
      </c>
      <c r="E128" s="8" t="s">
        <v>298</v>
      </c>
      <c r="F128" s="8" t="s">
        <v>43</v>
      </c>
      <c r="G128" s="8" t="s">
        <v>299</v>
      </c>
      <c r="H128" s="46">
        <v>45524.6924884259</v>
      </c>
    </row>
    <row r="129" customHeight="true" spans="1:8">
      <c r="A129" s="17">
        <f>SUBTOTAL(103,$B$4:B129)*1</f>
        <v>126</v>
      </c>
      <c r="B129" s="8" t="s">
        <v>35</v>
      </c>
      <c r="C129" s="44" t="s">
        <v>300</v>
      </c>
      <c r="D129" s="8" t="s">
        <v>102</v>
      </c>
      <c r="E129" s="8" t="s">
        <v>298</v>
      </c>
      <c r="F129" s="8" t="s">
        <v>43</v>
      </c>
      <c r="G129" s="8" t="s">
        <v>299</v>
      </c>
      <c r="H129" s="46">
        <v>45524.6929513889</v>
      </c>
    </row>
    <row r="130" customHeight="true" spans="1:8">
      <c r="A130" s="17">
        <f>SUBTOTAL(103,$B$4:B130)*1</f>
        <v>127</v>
      </c>
      <c r="B130" s="8" t="s">
        <v>35</v>
      </c>
      <c r="C130" s="44" t="s">
        <v>301</v>
      </c>
      <c r="D130" s="8" t="s">
        <v>102</v>
      </c>
      <c r="E130" s="8" t="s">
        <v>298</v>
      </c>
      <c r="F130" s="8" t="s">
        <v>43</v>
      </c>
      <c r="G130" s="8" t="s">
        <v>299</v>
      </c>
      <c r="H130" s="46">
        <v>45540.3661921296</v>
      </c>
    </row>
    <row r="131" customHeight="true" spans="1:8">
      <c r="A131" s="17">
        <f>SUBTOTAL(103,$B$4:B131)*1</f>
        <v>128</v>
      </c>
      <c r="B131" s="8" t="s">
        <v>35</v>
      </c>
      <c r="C131" s="44" t="s">
        <v>302</v>
      </c>
      <c r="D131" s="8" t="s">
        <v>102</v>
      </c>
      <c r="E131" s="8" t="s">
        <v>303</v>
      </c>
      <c r="F131" s="8" t="s">
        <v>43</v>
      </c>
      <c r="G131" s="8" t="s">
        <v>88</v>
      </c>
      <c r="H131" s="46">
        <v>45532.7813657407</v>
      </c>
    </row>
    <row r="132" customHeight="true" spans="1:8">
      <c r="A132" s="17">
        <f>SUBTOTAL(103,$B$4:B132)*1</f>
        <v>129</v>
      </c>
      <c r="B132" s="8" t="s">
        <v>35</v>
      </c>
      <c r="C132" s="44" t="s">
        <v>304</v>
      </c>
      <c r="D132" s="8" t="s">
        <v>85</v>
      </c>
      <c r="E132" s="8" t="s">
        <v>303</v>
      </c>
      <c r="F132" s="8" t="s">
        <v>44</v>
      </c>
      <c r="G132" s="8" t="s">
        <v>88</v>
      </c>
      <c r="H132" s="46">
        <v>45532.4306365741</v>
      </c>
    </row>
    <row r="133" customHeight="true" spans="1:8">
      <c r="A133" s="17">
        <f>SUBTOTAL(103,$B$4:B133)*1</f>
        <v>130</v>
      </c>
      <c r="B133" s="8" t="s">
        <v>35</v>
      </c>
      <c r="C133" s="44" t="s">
        <v>305</v>
      </c>
      <c r="D133" s="8" t="s">
        <v>102</v>
      </c>
      <c r="E133" s="8" t="s">
        <v>303</v>
      </c>
      <c r="F133" s="8" t="s">
        <v>43</v>
      </c>
      <c r="G133" s="8" t="s">
        <v>88</v>
      </c>
      <c r="H133" s="46">
        <v>45543.3358912037</v>
      </c>
    </row>
    <row r="134" customHeight="true" spans="1:8">
      <c r="A134" s="17">
        <f>SUBTOTAL(103,$B$4:B134)*1</f>
        <v>131</v>
      </c>
      <c r="B134" s="8" t="s">
        <v>35</v>
      </c>
      <c r="C134" s="44" t="s">
        <v>306</v>
      </c>
      <c r="D134" s="8" t="s">
        <v>85</v>
      </c>
      <c r="E134" s="8" t="s">
        <v>307</v>
      </c>
      <c r="F134" s="8" t="s">
        <v>43</v>
      </c>
      <c r="G134" s="8" t="s">
        <v>88</v>
      </c>
      <c r="H134" s="46">
        <v>45521.3312615741</v>
      </c>
    </row>
    <row r="135" customHeight="true" spans="1:8">
      <c r="A135" s="17">
        <f>SUBTOTAL(103,$B$4:B135)*1</f>
        <v>132</v>
      </c>
      <c r="B135" s="8" t="s">
        <v>35</v>
      </c>
      <c r="C135" s="44" t="s">
        <v>308</v>
      </c>
      <c r="D135" s="8" t="s">
        <v>85</v>
      </c>
      <c r="E135" s="8" t="s">
        <v>307</v>
      </c>
      <c r="F135" s="8" t="s">
        <v>43</v>
      </c>
      <c r="G135" s="8" t="s">
        <v>88</v>
      </c>
      <c r="H135" s="46">
        <v>45525.4758449074</v>
      </c>
    </row>
    <row r="136" customHeight="true" spans="1:8">
      <c r="A136" s="17">
        <f>SUBTOTAL(103,$B$4:B136)*1</f>
        <v>133</v>
      </c>
      <c r="B136" s="8" t="s">
        <v>35</v>
      </c>
      <c r="C136" s="44" t="s">
        <v>309</v>
      </c>
      <c r="D136" s="8" t="s">
        <v>85</v>
      </c>
      <c r="E136" s="8" t="s">
        <v>307</v>
      </c>
      <c r="F136" s="8" t="s">
        <v>43</v>
      </c>
      <c r="G136" s="8" t="s">
        <v>88</v>
      </c>
      <c r="H136" s="46">
        <v>45484.4395949074</v>
      </c>
    </row>
    <row r="137" customHeight="true" spans="1:8">
      <c r="A137" s="17">
        <f>SUBTOTAL(103,$B$4:B137)*1</f>
        <v>134</v>
      </c>
      <c r="B137" s="8" t="s">
        <v>35</v>
      </c>
      <c r="C137" s="44" t="s">
        <v>310</v>
      </c>
      <c r="D137" s="8" t="s">
        <v>85</v>
      </c>
      <c r="E137" s="8" t="s">
        <v>307</v>
      </c>
      <c r="F137" s="8" t="s">
        <v>44</v>
      </c>
      <c r="G137" s="8" t="s">
        <v>88</v>
      </c>
      <c r="H137" s="46">
        <v>45468.7694560185</v>
      </c>
    </row>
    <row r="138" customHeight="true" spans="1:8">
      <c r="A138" s="17">
        <f>SUBTOTAL(103,$B$4:B138)*1</f>
        <v>135</v>
      </c>
      <c r="B138" s="8" t="s">
        <v>35</v>
      </c>
      <c r="C138" s="44" t="s">
        <v>311</v>
      </c>
      <c r="D138" s="8" t="s">
        <v>102</v>
      </c>
      <c r="E138" s="8" t="s">
        <v>312</v>
      </c>
      <c r="F138" s="8" t="s">
        <v>43</v>
      </c>
      <c r="G138" s="8" t="s">
        <v>88</v>
      </c>
      <c r="H138" s="46">
        <v>45603.4409722222</v>
      </c>
    </row>
    <row r="139" customHeight="true" spans="1:8">
      <c r="A139" s="17">
        <f>SUBTOTAL(103,$B$4:B139)*1</f>
        <v>136</v>
      </c>
      <c r="B139" s="8" t="s">
        <v>35</v>
      </c>
      <c r="C139" s="44" t="s">
        <v>313</v>
      </c>
      <c r="D139" s="8" t="s">
        <v>85</v>
      </c>
      <c r="E139" s="8" t="s">
        <v>312</v>
      </c>
      <c r="F139" s="8" t="s">
        <v>43</v>
      </c>
      <c r="G139" s="8" t="s">
        <v>88</v>
      </c>
      <c r="H139" s="46">
        <v>45559.2181944444</v>
      </c>
    </row>
    <row r="140" customHeight="true" spans="1:8">
      <c r="A140" s="17">
        <f>SUBTOTAL(103,$B$4:B140)*1</f>
        <v>137</v>
      </c>
      <c r="B140" s="8" t="s">
        <v>35</v>
      </c>
      <c r="C140" s="44" t="s">
        <v>314</v>
      </c>
      <c r="D140" s="8" t="s">
        <v>102</v>
      </c>
      <c r="E140" s="8" t="s">
        <v>312</v>
      </c>
      <c r="F140" s="8" t="s">
        <v>43</v>
      </c>
      <c r="G140" s="8" t="s">
        <v>88</v>
      </c>
      <c r="H140" s="46">
        <v>45534.6120138889</v>
      </c>
    </row>
    <row r="141" customHeight="true" spans="1:8">
      <c r="A141" s="17">
        <f>SUBTOTAL(103,$B$4:B141)*1</f>
        <v>138</v>
      </c>
      <c r="B141" s="8" t="s">
        <v>35</v>
      </c>
      <c r="C141" s="44" t="s">
        <v>315</v>
      </c>
      <c r="D141" s="8" t="s">
        <v>85</v>
      </c>
      <c r="E141" s="8" t="s">
        <v>316</v>
      </c>
      <c r="F141" s="8" t="s">
        <v>44</v>
      </c>
      <c r="G141" s="8" t="s">
        <v>160</v>
      </c>
      <c r="H141" s="46">
        <v>45545.8941435185</v>
      </c>
    </row>
    <row r="142" customHeight="true" spans="1:8">
      <c r="A142" s="17">
        <f>SUBTOTAL(103,$B$4:B142)*1</f>
        <v>139</v>
      </c>
      <c r="B142" s="8" t="s">
        <v>36</v>
      </c>
      <c r="C142" s="44" t="s">
        <v>317</v>
      </c>
      <c r="D142" s="8" t="s">
        <v>85</v>
      </c>
      <c r="E142" s="8" t="s">
        <v>318</v>
      </c>
      <c r="F142" s="8" t="s">
        <v>87</v>
      </c>
      <c r="G142" s="8" t="s">
        <v>291</v>
      </c>
      <c r="H142" s="46">
        <v>45603.4428009259</v>
      </c>
    </row>
    <row r="143" customHeight="true" spans="1:8">
      <c r="A143" s="17">
        <f>SUBTOTAL(103,$B$4:B143)*1</f>
        <v>140</v>
      </c>
      <c r="B143" s="8" t="s">
        <v>36</v>
      </c>
      <c r="C143" s="44" t="s">
        <v>319</v>
      </c>
      <c r="D143" s="8" t="s">
        <v>102</v>
      </c>
      <c r="E143" s="8" t="s">
        <v>320</v>
      </c>
      <c r="F143" s="8" t="s">
        <v>87</v>
      </c>
      <c r="G143" s="8" t="s">
        <v>321</v>
      </c>
      <c r="H143" s="46">
        <v>45546.3974768519</v>
      </c>
    </row>
    <row r="144" customHeight="true" spans="1:8">
      <c r="A144" s="17">
        <f>SUBTOTAL(103,$B$4:B144)*1</f>
        <v>141</v>
      </c>
      <c r="B144" s="8" t="s">
        <v>36</v>
      </c>
      <c r="C144" s="44" t="s">
        <v>322</v>
      </c>
      <c r="D144" s="8" t="s">
        <v>102</v>
      </c>
      <c r="E144" s="8" t="s">
        <v>320</v>
      </c>
      <c r="F144" s="8" t="s">
        <v>87</v>
      </c>
      <c r="G144" s="8" t="s">
        <v>321</v>
      </c>
      <c r="H144" s="46" t="s">
        <v>108</v>
      </c>
    </row>
    <row r="145" customHeight="true" spans="1:8">
      <c r="A145" s="17">
        <f>SUBTOTAL(103,$B$4:B145)*1</f>
        <v>142</v>
      </c>
      <c r="B145" s="8" t="s">
        <v>36</v>
      </c>
      <c r="C145" s="44" t="s">
        <v>323</v>
      </c>
      <c r="D145" s="8" t="s">
        <v>85</v>
      </c>
      <c r="E145" s="8" t="s">
        <v>320</v>
      </c>
      <c r="F145" s="8" t="s">
        <v>87</v>
      </c>
      <c r="G145" s="8" t="s">
        <v>321</v>
      </c>
      <c r="H145" s="46">
        <v>45409.6795023148</v>
      </c>
    </row>
    <row r="146" customHeight="true" spans="1:8">
      <c r="A146" s="17">
        <f>SUBTOTAL(103,$B$4:B146)*1</f>
        <v>143</v>
      </c>
      <c r="B146" s="8" t="s">
        <v>36</v>
      </c>
      <c r="C146" s="44" t="s">
        <v>324</v>
      </c>
      <c r="D146" s="8" t="s">
        <v>85</v>
      </c>
      <c r="E146" s="8" t="s">
        <v>325</v>
      </c>
      <c r="F146" s="8" t="s">
        <v>44</v>
      </c>
      <c r="G146" s="8" t="s">
        <v>133</v>
      </c>
      <c r="H146" s="46" t="s">
        <v>108</v>
      </c>
    </row>
    <row r="147" customHeight="true" spans="1:8">
      <c r="A147" s="17">
        <f>SUBTOTAL(103,$B$4:B147)*1</f>
        <v>144</v>
      </c>
      <c r="B147" s="8" t="s">
        <v>36</v>
      </c>
      <c r="C147" s="44" t="s">
        <v>326</v>
      </c>
      <c r="D147" s="8" t="s">
        <v>85</v>
      </c>
      <c r="E147" s="8" t="s">
        <v>325</v>
      </c>
      <c r="F147" s="8" t="s">
        <v>44</v>
      </c>
      <c r="G147" s="8" t="s">
        <v>133</v>
      </c>
      <c r="H147" s="46">
        <v>45560.9024074074</v>
      </c>
    </row>
  </sheetData>
  <autoFilter ref="A3:H147">
    <extLst/>
  </autoFilter>
  <sortState ref="B4:H147">
    <sortCondition ref="B4:B147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147"/>
  </sortState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zoomScale="110" zoomScaleNormal="110" workbookViewId="0">
      <pane ySplit="3" topLeftCell="A14" activePane="bottomLeft" state="frozen"/>
      <selection/>
      <selection pane="bottomLeft" activeCell="L11" sqref="L11"/>
    </sheetView>
  </sheetViews>
  <sheetFormatPr defaultColWidth="9" defaultRowHeight="13.5" outlineLevelCol="7"/>
  <cols>
    <col min="1" max="1" width="9" style="15"/>
    <col min="2" max="2" width="16.75" style="15" customWidth="true"/>
    <col min="3" max="3" width="10.375" style="15" customWidth="true"/>
    <col min="4" max="4" width="12" style="15" customWidth="true"/>
    <col min="5" max="5" width="45.75" style="15" customWidth="true"/>
    <col min="6" max="6" width="12" style="15" customWidth="true"/>
    <col min="7" max="7" width="27.625" style="15" customWidth="true"/>
    <col min="8" max="8" width="19" style="26" customWidth="true"/>
    <col min="9" max="16384" width="9" style="15"/>
  </cols>
  <sheetData>
    <row r="1" ht="23.25" customHeight="true" spans="1:1">
      <c r="A1" s="27" t="s">
        <v>327</v>
      </c>
    </row>
    <row r="2" ht="40.5" customHeight="true" spans="1:8">
      <c r="A2" s="28" t="s">
        <v>328</v>
      </c>
      <c r="B2" s="29"/>
      <c r="C2" s="29"/>
      <c r="D2" s="29"/>
      <c r="E2" s="29"/>
      <c r="F2" s="29"/>
      <c r="G2" s="29"/>
      <c r="H2" s="34"/>
    </row>
    <row r="3" ht="20.1" customHeight="true" spans="1:8">
      <c r="A3" s="30" t="s">
        <v>2</v>
      </c>
      <c r="B3" s="31" t="s">
        <v>3</v>
      </c>
      <c r="C3" s="31" t="s">
        <v>329</v>
      </c>
      <c r="D3" s="31" t="s">
        <v>330</v>
      </c>
      <c r="E3" s="31" t="s">
        <v>331</v>
      </c>
      <c r="F3" s="31" t="s">
        <v>332</v>
      </c>
      <c r="G3" s="31" t="s">
        <v>333</v>
      </c>
      <c r="H3" s="35" t="s">
        <v>83</v>
      </c>
    </row>
    <row r="4" ht="20.1" customHeight="true" spans="1:8">
      <c r="A4" s="7">
        <f>SUBTOTAL(103,$B$4:B4)*1</f>
        <v>1</v>
      </c>
      <c r="B4" s="32" t="s">
        <v>16</v>
      </c>
      <c r="C4" s="33" t="s">
        <v>89</v>
      </c>
      <c r="D4" s="32" t="s">
        <v>85</v>
      </c>
      <c r="E4" s="32" t="s">
        <v>90</v>
      </c>
      <c r="F4" s="32" t="s">
        <v>44</v>
      </c>
      <c r="G4" s="32" t="s">
        <v>88</v>
      </c>
      <c r="H4" s="36">
        <v>45292.5320833333</v>
      </c>
    </row>
    <row r="5" ht="20.1" customHeight="true" spans="1:8">
      <c r="A5" s="7">
        <f>SUBTOTAL(103,$B$4:B5)*1</f>
        <v>2</v>
      </c>
      <c r="B5" s="32" t="s">
        <v>16</v>
      </c>
      <c r="C5" s="33" t="s">
        <v>91</v>
      </c>
      <c r="D5" s="32" t="s">
        <v>85</v>
      </c>
      <c r="E5" s="32" t="s">
        <v>90</v>
      </c>
      <c r="F5" s="32" t="s">
        <v>44</v>
      </c>
      <c r="G5" s="32" t="s">
        <v>88</v>
      </c>
      <c r="H5" s="36">
        <v>45016.4028472222</v>
      </c>
    </row>
    <row r="6" ht="20.1" customHeight="true" spans="1:8">
      <c r="A6" s="7">
        <f>SUBTOTAL(103,$B$4:B6)*1</f>
        <v>3</v>
      </c>
      <c r="B6" s="32" t="s">
        <v>16</v>
      </c>
      <c r="C6" s="33" t="s">
        <v>92</v>
      </c>
      <c r="D6" s="32" t="s">
        <v>85</v>
      </c>
      <c r="E6" s="32" t="s">
        <v>90</v>
      </c>
      <c r="F6" s="32" t="s">
        <v>44</v>
      </c>
      <c r="G6" s="32" t="s">
        <v>88</v>
      </c>
      <c r="H6" s="36">
        <v>45373.4448842593</v>
      </c>
    </row>
    <row r="7" ht="20.1" customHeight="true" spans="1:8">
      <c r="A7" s="7">
        <f>SUBTOTAL(103,$B$4:B7)*1</f>
        <v>4</v>
      </c>
      <c r="B7" s="32" t="s">
        <v>16</v>
      </c>
      <c r="C7" s="33" t="s">
        <v>93</v>
      </c>
      <c r="D7" s="32" t="s">
        <v>85</v>
      </c>
      <c r="E7" s="32" t="s">
        <v>90</v>
      </c>
      <c r="F7" s="32" t="s">
        <v>44</v>
      </c>
      <c r="G7" s="32" t="s">
        <v>88</v>
      </c>
      <c r="H7" s="36">
        <v>45340.7173611111</v>
      </c>
    </row>
    <row r="8" ht="20.1" customHeight="true" spans="1:8">
      <c r="A8" s="7">
        <f>SUBTOTAL(103,$B$4:B8)*1</f>
        <v>5</v>
      </c>
      <c r="B8" s="32" t="s">
        <v>16</v>
      </c>
      <c r="C8" s="33" t="s">
        <v>94</v>
      </c>
      <c r="D8" s="32" t="s">
        <v>85</v>
      </c>
      <c r="E8" s="32" t="s">
        <v>90</v>
      </c>
      <c r="F8" s="32" t="s">
        <v>44</v>
      </c>
      <c r="G8" s="32" t="s">
        <v>88</v>
      </c>
      <c r="H8" s="36">
        <v>45444.4100925926</v>
      </c>
    </row>
    <row r="9" ht="20.1" customHeight="true" spans="1:8">
      <c r="A9" s="7">
        <f>SUBTOTAL(103,$B$4:B9)*1</f>
        <v>6</v>
      </c>
      <c r="B9" s="32" t="s">
        <v>16</v>
      </c>
      <c r="C9" s="33" t="s">
        <v>95</v>
      </c>
      <c r="D9" s="32" t="s">
        <v>85</v>
      </c>
      <c r="E9" s="32" t="s">
        <v>90</v>
      </c>
      <c r="F9" s="32" t="s">
        <v>44</v>
      </c>
      <c r="G9" s="32" t="s">
        <v>88</v>
      </c>
      <c r="H9" s="36">
        <v>45016.4001967593</v>
      </c>
    </row>
    <row r="10" ht="20.1" customHeight="true" spans="1:8">
      <c r="A10" s="7">
        <f>SUBTOTAL(103,$B$4:B10)*1</f>
        <v>7</v>
      </c>
      <c r="B10" s="32" t="s">
        <v>16</v>
      </c>
      <c r="C10" s="33" t="s">
        <v>99</v>
      </c>
      <c r="D10" s="32" t="s">
        <v>85</v>
      </c>
      <c r="E10" s="32" t="s">
        <v>100</v>
      </c>
      <c r="F10" s="32" t="s">
        <v>43</v>
      </c>
      <c r="G10" s="32" t="s">
        <v>88</v>
      </c>
      <c r="H10" s="36">
        <v>45509.6836805556</v>
      </c>
    </row>
    <row r="11" ht="20.1" customHeight="true" spans="1:8">
      <c r="A11" s="7">
        <f>SUBTOTAL(103,$B$4:B11)*1</f>
        <v>8</v>
      </c>
      <c r="B11" s="32" t="s">
        <v>16</v>
      </c>
      <c r="C11" s="33" t="s">
        <v>105</v>
      </c>
      <c r="D11" s="32" t="s">
        <v>85</v>
      </c>
      <c r="E11" s="32" t="s">
        <v>106</v>
      </c>
      <c r="F11" s="32" t="s">
        <v>43</v>
      </c>
      <c r="G11" s="32" t="s">
        <v>88</v>
      </c>
      <c r="H11" s="36">
        <v>45509.4492013889</v>
      </c>
    </row>
    <row r="12" ht="20.1" customHeight="true" spans="1:8">
      <c r="A12" s="7">
        <f>SUBTOTAL(103,$B$4:B12)*1</f>
        <v>9</v>
      </c>
      <c r="B12" s="32" t="s">
        <v>16</v>
      </c>
      <c r="C12" s="33" t="s">
        <v>107</v>
      </c>
      <c r="D12" s="32" t="s">
        <v>85</v>
      </c>
      <c r="E12" s="32" t="s">
        <v>106</v>
      </c>
      <c r="F12" s="32" t="s">
        <v>43</v>
      </c>
      <c r="G12" s="32" t="s">
        <v>88</v>
      </c>
      <c r="H12" s="36" t="s">
        <v>108</v>
      </c>
    </row>
    <row r="13" ht="20.1" customHeight="true" spans="1:8">
      <c r="A13" s="7">
        <f>SUBTOTAL(103,$B$4:B13)*1</f>
        <v>10</v>
      </c>
      <c r="B13" s="32" t="s">
        <v>16</v>
      </c>
      <c r="C13" s="33" t="s">
        <v>109</v>
      </c>
      <c r="D13" s="32" t="s">
        <v>85</v>
      </c>
      <c r="E13" s="32" t="s">
        <v>106</v>
      </c>
      <c r="F13" s="32" t="s">
        <v>43</v>
      </c>
      <c r="G13" s="32" t="s">
        <v>88</v>
      </c>
      <c r="H13" s="36">
        <v>45490.101099537</v>
      </c>
    </row>
    <row r="14" ht="20.1" customHeight="true" spans="1:8">
      <c r="A14" s="7">
        <f>SUBTOTAL(103,$B$4:B14)*1</f>
        <v>11</v>
      </c>
      <c r="B14" s="32" t="s">
        <v>16</v>
      </c>
      <c r="C14" s="33" t="s">
        <v>110</v>
      </c>
      <c r="D14" s="32" t="s">
        <v>85</v>
      </c>
      <c r="E14" s="32" t="s">
        <v>106</v>
      </c>
      <c r="F14" s="32" t="s">
        <v>43</v>
      </c>
      <c r="G14" s="32" t="s">
        <v>88</v>
      </c>
      <c r="H14" s="36">
        <v>45471.4249537037</v>
      </c>
    </row>
    <row r="15" ht="20.1" customHeight="true" spans="1:8">
      <c r="A15" s="7">
        <f>SUBTOTAL(103,$B$4:B15)*1</f>
        <v>12</v>
      </c>
      <c r="B15" s="32" t="s">
        <v>16</v>
      </c>
      <c r="C15" s="33" t="s">
        <v>112</v>
      </c>
      <c r="D15" s="32" t="s">
        <v>85</v>
      </c>
      <c r="E15" s="32" t="s">
        <v>106</v>
      </c>
      <c r="F15" s="32" t="s">
        <v>43</v>
      </c>
      <c r="G15" s="32" t="s">
        <v>88</v>
      </c>
      <c r="H15" s="36">
        <v>45471.426875</v>
      </c>
    </row>
    <row r="16" ht="20.1" customHeight="true" spans="1:8">
      <c r="A16" s="7">
        <f>SUBTOTAL(103,$B$4:B16)*1</f>
        <v>13</v>
      </c>
      <c r="B16" s="32" t="s">
        <v>16</v>
      </c>
      <c r="C16" s="33" t="s">
        <v>117</v>
      </c>
      <c r="D16" s="32" t="s">
        <v>102</v>
      </c>
      <c r="E16" s="32" t="s">
        <v>115</v>
      </c>
      <c r="F16" s="32" t="s">
        <v>43</v>
      </c>
      <c r="G16" s="32" t="s">
        <v>88</v>
      </c>
      <c r="H16" s="36">
        <v>45128.3385763889</v>
      </c>
    </row>
    <row r="17" ht="20.1" customHeight="true" spans="1:8">
      <c r="A17" s="7">
        <f>SUBTOTAL(103,$B$4:B17)*1</f>
        <v>14</v>
      </c>
      <c r="B17" s="32" t="s">
        <v>16</v>
      </c>
      <c r="C17" s="33" t="s">
        <v>118</v>
      </c>
      <c r="D17" s="32" t="s">
        <v>85</v>
      </c>
      <c r="E17" s="32" t="s">
        <v>115</v>
      </c>
      <c r="F17" s="32" t="s">
        <v>43</v>
      </c>
      <c r="G17" s="32" t="s">
        <v>88</v>
      </c>
      <c r="H17" s="36">
        <v>45493.5523263889</v>
      </c>
    </row>
    <row r="18" ht="20.1" customHeight="true" spans="1:8">
      <c r="A18" s="7">
        <f>SUBTOTAL(103,$B$4:B18)*1</f>
        <v>15</v>
      </c>
      <c r="B18" s="32" t="s">
        <v>16</v>
      </c>
      <c r="C18" s="33" t="s">
        <v>122</v>
      </c>
      <c r="D18" s="32" t="s">
        <v>102</v>
      </c>
      <c r="E18" s="32" t="s">
        <v>115</v>
      </c>
      <c r="F18" s="32" t="s">
        <v>43</v>
      </c>
      <c r="G18" s="32" t="s">
        <v>88</v>
      </c>
      <c r="H18" s="36">
        <v>45424.8054861111</v>
      </c>
    </row>
    <row r="19" ht="20.1" customHeight="true" spans="1:8">
      <c r="A19" s="7">
        <f>SUBTOTAL(103,$B$4:B19)*1</f>
        <v>16</v>
      </c>
      <c r="B19" s="32" t="s">
        <v>16</v>
      </c>
      <c r="C19" s="33" t="s">
        <v>123</v>
      </c>
      <c r="D19" s="32" t="s">
        <v>102</v>
      </c>
      <c r="E19" s="32" t="s">
        <v>115</v>
      </c>
      <c r="F19" s="32" t="s">
        <v>43</v>
      </c>
      <c r="G19" s="32" t="s">
        <v>88</v>
      </c>
      <c r="H19" s="36">
        <v>45128.3499537037</v>
      </c>
    </row>
    <row r="20" ht="20.1" customHeight="true" spans="1:8">
      <c r="A20" s="7">
        <f>SUBTOTAL(103,$B$4:B20)*1</f>
        <v>17</v>
      </c>
      <c r="B20" s="32" t="s">
        <v>16</v>
      </c>
      <c r="C20" s="33" t="s">
        <v>134</v>
      </c>
      <c r="D20" s="32" t="s">
        <v>102</v>
      </c>
      <c r="E20" s="32" t="s">
        <v>135</v>
      </c>
      <c r="F20" s="32" t="s">
        <v>44</v>
      </c>
      <c r="G20" s="32" t="s">
        <v>88</v>
      </c>
      <c r="H20" s="36">
        <v>45373.8873842593</v>
      </c>
    </row>
    <row r="21" ht="20.1" customHeight="true" spans="1:8">
      <c r="A21" s="7">
        <f>SUBTOTAL(103,$B$4:B21)*1</f>
        <v>18</v>
      </c>
      <c r="B21" s="32" t="s">
        <v>17</v>
      </c>
      <c r="C21" s="33" t="s">
        <v>161</v>
      </c>
      <c r="D21" s="32" t="s">
        <v>85</v>
      </c>
      <c r="E21" s="32" t="s">
        <v>159</v>
      </c>
      <c r="F21" s="32" t="s">
        <v>87</v>
      </c>
      <c r="G21" s="32" t="s">
        <v>160</v>
      </c>
      <c r="H21" s="36">
        <v>45475.4754050926</v>
      </c>
    </row>
    <row r="22" ht="20.1" customHeight="true" spans="1:8">
      <c r="A22" s="7">
        <f>SUBTOTAL(103,$B$4:B22)*1</f>
        <v>19</v>
      </c>
      <c r="B22" s="32" t="s">
        <v>17</v>
      </c>
      <c r="C22" s="33" t="s">
        <v>167</v>
      </c>
      <c r="D22" s="32" t="s">
        <v>85</v>
      </c>
      <c r="E22" s="32" t="s">
        <v>168</v>
      </c>
      <c r="F22" s="32" t="s">
        <v>87</v>
      </c>
      <c r="G22" s="32" t="s">
        <v>88</v>
      </c>
      <c r="H22" s="36">
        <v>45561.7925694444</v>
      </c>
    </row>
    <row r="23" ht="20.1" customHeight="true" spans="1:8">
      <c r="A23" s="7">
        <f>SUBTOTAL(103,$B$4:B23)*1</f>
        <v>20</v>
      </c>
      <c r="B23" s="32" t="s">
        <v>17</v>
      </c>
      <c r="C23" s="33" t="s">
        <v>170</v>
      </c>
      <c r="D23" s="32" t="s">
        <v>85</v>
      </c>
      <c r="E23" s="32" t="s">
        <v>171</v>
      </c>
      <c r="F23" s="32" t="s">
        <v>87</v>
      </c>
      <c r="G23" s="32" t="s">
        <v>172</v>
      </c>
      <c r="H23" s="36">
        <v>45450.2084259259</v>
      </c>
    </row>
    <row r="24" ht="20.1" customHeight="true" spans="1:8">
      <c r="A24" s="7">
        <f>SUBTOTAL(103,$B$4:B24)*1</f>
        <v>21</v>
      </c>
      <c r="B24" s="32" t="s">
        <v>17</v>
      </c>
      <c r="C24" s="33" t="s">
        <v>173</v>
      </c>
      <c r="D24" s="32" t="s">
        <v>85</v>
      </c>
      <c r="E24" s="32" t="s">
        <v>174</v>
      </c>
      <c r="F24" s="32" t="s">
        <v>44</v>
      </c>
      <c r="G24" s="32" t="s">
        <v>88</v>
      </c>
      <c r="H24" s="36">
        <v>45512.6056365741</v>
      </c>
    </row>
    <row r="25" ht="20.1" customHeight="true" spans="1:8">
      <c r="A25" s="7">
        <f>SUBTOTAL(103,$B$4:B25)*1</f>
        <v>22</v>
      </c>
      <c r="B25" s="32" t="s">
        <v>20</v>
      </c>
      <c r="C25" s="33" t="s">
        <v>188</v>
      </c>
      <c r="D25" s="32" t="s">
        <v>85</v>
      </c>
      <c r="E25" s="32" t="s">
        <v>189</v>
      </c>
      <c r="F25" s="32" t="s">
        <v>44</v>
      </c>
      <c r="G25" s="32" t="s">
        <v>190</v>
      </c>
      <c r="H25" s="36">
        <v>45603.4427314815</v>
      </c>
    </row>
    <row r="26" ht="20.1" customHeight="true" spans="1:8">
      <c r="A26" s="7">
        <f>SUBTOTAL(103,$B$4:B26)*1</f>
        <v>23</v>
      </c>
      <c r="B26" s="32" t="s">
        <v>20</v>
      </c>
      <c r="C26" s="33" t="s">
        <v>191</v>
      </c>
      <c r="D26" s="32" t="s">
        <v>85</v>
      </c>
      <c r="E26" s="32" t="s">
        <v>192</v>
      </c>
      <c r="F26" s="32" t="s">
        <v>87</v>
      </c>
      <c r="G26" s="32" t="s">
        <v>190</v>
      </c>
      <c r="H26" s="36">
        <v>45496.6195601852</v>
      </c>
    </row>
    <row r="27" ht="20.1" customHeight="true" spans="1:8">
      <c r="A27" s="7">
        <f>SUBTOTAL(103,$B$4:B27)*1</f>
        <v>24</v>
      </c>
      <c r="B27" s="32" t="s">
        <v>20</v>
      </c>
      <c r="C27" s="33" t="s">
        <v>193</v>
      </c>
      <c r="D27" s="32" t="s">
        <v>85</v>
      </c>
      <c r="E27" s="32" t="s">
        <v>192</v>
      </c>
      <c r="F27" s="32" t="s">
        <v>87</v>
      </c>
      <c r="G27" s="32" t="s">
        <v>190</v>
      </c>
      <c r="H27" s="36">
        <v>45527.5357638889</v>
      </c>
    </row>
    <row r="28" ht="20.1" customHeight="true" spans="1:8">
      <c r="A28" s="7">
        <f>SUBTOTAL(103,$B$4:B28)*1</f>
        <v>25</v>
      </c>
      <c r="B28" s="32" t="s">
        <v>23</v>
      </c>
      <c r="C28" s="33" t="s">
        <v>218</v>
      </c>
      <c r="D28" s="32" t="s">
        <v>102</v>
      </c>
      <c r="E28" s="32" t="s">
        <v>219</v>
      </c>
      <c r="F28" s="32" t="s">
        <v>87</v>
      </c>
      <c r="G28" s="32" t="s">
        <v>190</v>
      </c>
      <c r="H28" s="36" t="s">
        <v>108</v>
      </c>
    </row>
    <row r="29" ht="20.1" customHeight="true" spans="1:8">
      <c r="A29" s="7">
        <f>SUBTOTAL(103,$B$4:B29)*1</f>
        <v>26</v>
      </c>
      <c r="B29" s="32" t="s">
        <v>24</v>
      </c>
      <c r="C29" s="33" t="s">
        <v>220</v>
      </c>
      <c r="D29" s="32" t="s">
        <v>85</v>
      </c>
      <c r="E29" s="32" t="s">
        <v>221</v>
      </c>
      <c r="F29" s="32" t="s">
        <v>87</v>
      </c>
      <c r="G29" s="32" t="s">
        <v>222</v>
      </c>
      <c r="H29" s="36">
        <v>45533.5396643519</v>
      </c>
    </row>
    <row r="30" ht="20.1" customHeight="true" spans="1:8">
      <c r="A30" s="7">
        <f>SUBTOTAL(103,$B$4:B30)*1</f>
        <v>27</v>
      </c>
      <c r="B30" s="32" t="s">
        <v>25</v>
      </c>
      <c r="C30" s="33" t="s">
        <v>234</v>
      </c>
      <c r="D30" s="32" t="s">
        <v>85</v>
      </c>
      <c r="E30" s="32" t="s">
        <v>235</v>
      </c>
      <c r="F30" s="32" t="s">
        <v>87</v>
      </c>
      <c r="G30" s="32" t="s">
        <v>231</v>
      </c>
      <c r="H30" s="36">
        <v>45603.4427083333</v>
      </c>
    </row>
    <row r="31" ht="20.1" customHeight="true" spans="1:8">
      <c r="A31" s="7">
        <f>SUBTOTAL(103,$B$4:B31)*1</f>
        <v>28</v>
      </c>
      <c r="B31" s="32" t="s">
        <v>25</v>
      </c>
      <c r="C31" s="33" t="s">
        <v>236</v>
      </c>
      <c r="D31" s="32" t="s">
        <v>85</v>
      </c>
      <c r="E31" s="32" t="s">
        <v>235</v>
      </c>
      <c r="F31" s="32" t="s">
        <v>87</v>
      </c>
      <c r="G31" s="32" t="s">
        <v>231</v>
      </c>
      <c r="H31" s="36">
        <v>45603.4409722222</v>
      </c>
    </row>
    <row r="32" ht="20.1" customHeight="true" spans="1:8">
      <c r="A32" s="7">
        <f>SUBTOTAL(103,$B$4:B32)*1</f>
        <v>29</v>
      </c>
      <c r="B32" s="32" t="s">
        <v>25</v>
      </c>
      <c r="C32" s="33" t="s">
        <v>238</v>
      </c>
      <c r="D32" s="32" t="s">
        <v>85</v>
      </c>
      <c r="E32" s="32" t="s">
        <v>235</v>
      </c>
      <c r="F32" s="32" t="s">
        <v>87</v>
      </c>
      <c r="G32" s="32" t="s">
        <v>231</v>
      </c>
      <c r="H32" s="36">
        <v>45603.4414930556</v>
      </c>
    </row>
    <row r="33" ht="20.1" customHeight="true" spans="1:8">
      <c r="A33" s="7">
        <f>SUBTOTAL(103,$B$4:B33)*1</f>
        <v>30</v>
      </c>
      <c r="B33" s="32" t="s">
        <v>25</v>
      </c>
      <c r="C33" s="33" t="s">
        <v>247</v>
      </c>
      <c r="D33" s="32" t="s">
        <v>85</v>
      </c>
      <c r="E33" s="32" t="s">
        <v>248</v>
      </c>
      <c r="F33" s="32" t="s">
        <v>44</v>
      </c>
      <c r="G33" s="32" t="s">
        <v>244</v>
      </c>
      <c r="H33" s="36">
        <v>45603.4403819444</v>
      </c>
    </row>
    <row r="34" ht="20.1" customHeight="true" spans="1:8">
      <c r="A34" s="7">
        <f>SUBTOTAL(103,$B$4:B34)*1</f>
        <v>31</v>
      </c>
      <c r="B34" s="32" t="s">
        <v>25</v>
      </c>
      <c r="C34" s="33" t="s">
        <v>251</v>
      </c>
      <c r="D34" s="32" t="s">
        <v>85</v>
      </c>
      <c r="E34" s="32" t="s">
        <v>250</v>
      </c>
      <c r="F34" s="32" t="s">
        <v>43</v>
      </c>
      <c r="G34" s="32" t="s">
        <v>88</v>
      </c>
      <c r="H34" s="36">
        <v>45454.4298611111</v>
      </c>
    </row>
    <row r="35" ht="20.1" customHeight="true" spans="1:8">
      <c r="A35" s="7">
        <f>SUBTOTAL(103,$B$4:B35)*1</f>
        <v>32</v>
      </c>
      <c r="B35" s="32" t="s">
        <v>26</v>
      </c>
      <c r="C35" s="33" t="s">
        <v>252</v>
      </c>
      <c r="D35" s="32" t="s">
        <v>85</v>
      </c>
      <c r="E35" s="32" t="s">
        <v>253</v>
      </c>
      <c r="F35" s="32" t="s">
        <v>43</v>
      </c>
      <c r="G35" s="32" t="s">
        <v>88</v>
      </c>
      <c r="H35" s="36">
        <v>45530.3832175926</v>
      </c>
    </row>
    <row r="36" ht="20.1" customHeight="true" spans="1:8">
      <c r="A36" s="7">
        <f>SUBTOTAL(103,$B$4:B36)*1</f>
        <v>33</v>
      </c>
      <c r="B36" s="32" t="s">
        <v>30</v>
      </c>
      <c r="C36" s="33" t="s">
        <v>269</v>
      </c>
      <c r="D36" s="32" t="s">
        <v>85</v>
      </c>
      <c r="E36" s="32" t="s">
        <v>270</v>
      </c>
      <c r="F36" s="32" t="s">
        <v>44</v>
      </c>
      <c r="G36" s="32" t="s">
        <v>88</v>
      </c>
      <c r="H36" s="36">
        <v>45426.6103472222</v>
      </c>
    </row>
    <row r="37" ht="20.1" customHeight="true" spans="1:8">
      <c r="A37" s="7">
        <f>SUBTOTAL(103,$B$4:B37)*1</f>
        <v>34</v>
      </c>
      <c r="B37" s="32" t="s">
        <v>35</v>
      </c>
      <c r="C37" s="33" t="s">
        <v>302</v>
      </c>
      <c r="D37" s="32" t="s">
        <v>102</v>
      </c>
      <c r="E37" s="32" t="s">
        <v>303</v>
      </c>
      <c r="F37" s="32" t="s">
        <v>43</v>
      </c>
      <c r="G37" s="32" t="s">
        <v>88</v>
      </c>
      <c r="H37" s="36">
        <v>45532.7813657407</v>
      </c>
    </row>
    <row r="38" ht="20.1" customHeight="true" spans="1:8">
      <c r="A38" s="7">
        <f>SUBTOTAL(103,$B$4:B38)*1</f>
        <v>35</v>
      </c>
      <c r="B38" s="32" t="s">
        <v>35</v>
      </c>
      <c r="C38" s="33" t="s">
        <v>308</v>
      </c>
      <c r="D38" s="32" t="s">
        <v>85</v>
      </c>
      <c r="E38" s="32" t="s">
        <v>307</v>
      </c>
      <c r="F38" s="32" t="s">
        <v>43</v>
      </c>
      <c r="G38" s="32" t="s">
        <v>88</v>
      </c>
      <c r="H38" s="36">
        <v>45525.4758449074</v>
      </c>
    </row>
    <row r="39" ht="20.1" customHeight="true" spans="1:8">
      <c r="A39" s="7">
        <f>SUBTOTAL(103,$B$4:B39)*1</f>
        <v>36</v>
      </c>
      <c r="B39" s="32" t="s">
        <v>35</v>
      </c>
      <c r="C39" s="33" t="s">
        <v>309</v>
      </c>
      <c r="D39" s="32" t="s">
        <v>85</v>
      </c>
      <c r="E39" s="32" t="s">
        <v>307</v>
      </c>
      <c r="F39" s="32" t="s">
        <v>43</v>
      </c>
      <c r="G39" s="32" t="s">
        <v>88</v>
      </c>
      <c r="H39" s="36">
        <v>45484.4395949074</v>
      </c>
    </row>
    <row r="40" ht="20.1" customHeight="true" spans="1:8">
      <c r="A40" s="7">
        <f>SUBTOTAL(103,$B$4:B40)*1</f>
        <v>37</v>
      </c>
      <c r="B40" s="32" t="s">
        <v>35</v>
      </c>
      <c r="C40" s="33" t="s">
        <v>310</v>
      </c>
      <c r="D40" s="32" t="s">
        <v>85</v>
      </c>
      <c r="E40" s="32" t="s">
        <v>307</v>
      </c>
      <c r="F40" s="32" t="s">
        <v>44</v>
      </c>
      <c r="G40" s="32" t="s">
        <v>88</v>
      </c>
      <c r="H40" s="36">
        <v>45468.7694560185</v>
      </c>
    </row>
    <row r="41" ht="20.1" customHeight="true" spans="1:8">
      <c r="A41" s="7">
        <f>SUBTOTAL(103,$B$4:B41)*1</f>
        <v>38</v>
      </c>
      <c r="B41" s="32" t="s">
        <v>36</v>
      </c>
      <c r="C41" s="33" t="s">
        <v>322</v>
      </c>
      <c r="D41" s="32" t="s">
        <v>102</v>
      </c>
      <c r="E41" s="32" t="s">
        <v>320</v>
      </c>
      <c r="F41" s="32" t="s">
        <v>87</v>
      </c>
      <c r="G41" s="32" t="s">
        <v>321</v>
      </c>
      <c r="H41" s="36" t="s">
        <v>108</v>
      </c>
    </row>
    <row r="42" ht="20.1" customHeight="true" spans="1:8">
      <c r="A42" s="7">
        <f>SUBTOTAL(103,$B$4:B42)*1</f>
        <v>39</v>
      </c>
      <c r="B42" s="32" t="s">
        <v>36</v>
      </c>
      <c r="C42" s="33" t="s">
        <v>323</v>
      </c>
      <c r="D42" s="32" t="s">
        <v>85</v>
      </c>
      <c r="E42" s="32" t="s">
        <v>320</v>
      </c>
      <c r="F42" s="32" t="s">
        <v>87</v>
      </c>
      <c r="G42" s="32" t="s">
        <v>321</v>
      </c>
      <c r="H42" s="36">
        <v>45409.6795023148</v>
      </c>
    </row>
  </sheetData>
  <autoFilter ref="A3:H40">
    <extLst/>
  </autoFilter>
  <sortState ref="B4:H40">
    <sortCondition ref="B4:B40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40"/>
  </sortState>
  <conditionalFormatting sqref="C43:C1048576 C1:C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9"/>
  <sheetViews>
    <sheetView zoomScale="110" zoomScaleNormal="110" workbookViewId="0">
      <pane ySplit="3" topLeftCell="A32" activePane="bottomLeft" state="frozen"/>
      <selection/>
      <selection pane="bottomLeft" activeCell="G14" sqref="G14"/>
    </sheetView>
  </sheetViews>
  <sheetFormatPr defaultColWidth="9" defaultRowHeight="20.1" customHeight="true"/>
  <cols>
    <col min="1" max="1" width="8" style="15" customWidth="true"/>
    <col min="2" max="2" width="9.625" style="14" customWidth="true"/>
    <col min="3" max="3" width="54.625" style="15" customWidth="true"/>
    <col min="4" max="4" width="10.375" style="14" customWidth="true"/>
    <col min="5" max="5" width="12" style="14" customWidth="true"/>
    <col min="6" max="6" width="15" style="14" customWidth="true"/>
    <col min="7" max="7" width="22.625" style="14" customWidth="true"/>
    <col min="8" max="8" width="17.125" style="14" customWidth="true"/>
    <col min="9" max="9" width="13.625" style="21" customWidth="true"/>
    <col min="10" max="10" width="34.875" style="14" customWidth="true"/>
    <col min="11" max="11" width="12" style="14" customWidth="true"/>
    <col min="12" max="16384" width="9" style="15"/>
  </cols>
  <sheetData>
    <row r="1" customHeight="true" spans="1:1">
      <c r="A1" s="22" t="s">
        <v>334</v>
      </c>
    </row>
    <row r="2" ht="39.75" customHeight="true" spans="1:11">
      <c r="A2" s="23" t="s">
        <v>335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customHeight="true" spans="1:11">
      <c r="A3" s="6" t="s">
        <v>76</v>
      </c>
      <c r="B3" s="6" t="s">
        <v>77</v>
      </c>
      <c r="C3" s="6" t="s">
        <v>80</v>
      </c>
      <c r="D3" s="6" t="s">
        <v>78</v>
      </c>
      <c r="E3" s="6" t="s">
        <v>79</v>
      </c>
      <c r="F3" s="6" t="s">
        <v>81</v>
      </c>
      <c r="G3" s="6" t="s">
        <v>336</v>
      </c>
      <c r="H3" s="6" t="s">
        <v>337</v>
      </c>
      <c r="I3" s="6" t="s">
        <v>338</v>
      </c>
      <c r="J3" s="6" t="s">
        <v>82</v>
      </c>
      <c r="K3" s="6" t="s">
        <v>339</v>
      </c>
    </row>
    <row r="4" customHeight="true" spans="1:11">
      <c r="A4" s="7">
        <f>SUBTOTAL(103,$B$4:B4)*1</f>
        <v>1</v>
      </c>
      <c r="B4" s="9" t="s">
        <v>16</v>
      </c>
      <c r="C4" s="9" t="s">
        <v>340</v>
      </c>
      <c r="D4" s="18" t="s">
        <v>341</v>
      </c>
      <c r="E4" s="9" t="s">
        <v>85</v>
      </c>
      <c r="F4" s="9" t="s">
        <v>342</v>
      </c>
      <c r="G4" s="18">
        <v>2032.009</v>
      </c>
      <c r="H4" s="18">
        <v>3240.25</v>
      </c>
      <c r="I4" s="25">
        <v>0.627114883110871</v>
      </c>
      <c r="J4" s="9" t="s">
        <v>172</v>
      </c>
      <c r="K4" s="9" t="s">
        <v>343</v>
      </c>
    </row>
    <row r="5" customHeight="true" spans="1:11">
      <c r="A5" s="7">
        <f>SUBTOTAL(103,$B$4:B5)*1</f>
        <v>2</v>
      </c>
      <c r="B5" s="9" t="s">
        <v>16</v>
      </c>
      <c r="C5" s="9" t="s">
        <v>340</v>
      </c>
      <c r="D5" s="18" t="s">
        <v>344</v>
      </c>
      <c r="E5" s="9" t="s">
        <v>85</v>
      </c>
      <c r="F5" s="9" t="s">
        <v>342</v>
      </c>
      <c r="G5" s="18">
        <v>2214.602</v>
      </c>
      <c r="H5" s="18">
        <v>3395.358</v>
      </c>
      <c r="I5" s="25">
        <v>0.65224403435514</v>
      </c>
      <c r="J5" s="9" t="s">
        <v>172</v>
      </c>
      <c r="K5" s="9" t="s">
        <v>343</v>
      </c>
    </row>
    <row r="6" customHeight="true" spans="1:11">
      <c r="A6" s="7">
        <f>SUBTOTAL(103,$B$4:B6)*1</f>
        <v>3</v>
      </c>
      <c r="B6" s="9" t="s">
        <v>16</v>
      </c>
      <c r="C6" s="9" t="s">
        <v>345</v>
      </c>
      <c r="D6" s="18" t="s">
        <v>346</v>
      </c>
      <c r="E6" s="9" t="s">
        <v>85</v>
      </c>
      <c r="F6" s="9" t="s">
        <v>342</v>
      </c>
      <c r="G6" s="18">
        <v>24.626</v>
      </c>
      <c r="H6" s="18">
        <v>182.55</v>
      </c>
      <c r="I6" s="25">
        <v>0.134900027389756</v>
      </c>
      <c r="J6" s="9" t="s">
        <v>172</v>
      </c>
      <c r="K6" s="9" t="s">
        <v>343</v>
      </c>
    </row>
    <row r="7" customHeight="true" spans="1:11">
      <c r="A7" s="7">
        <f>SUBTOTAL(103,$B$4:B7)*1</f>
        <v>4</v>
      </c>
      <c r="B7" s="9" t="s">
        <v>16</v>
      </c>
      <c r="C7" s="9" t="s">
        <v>345</v>
      </c>
      <c r="D7" s="18" t="s">
        <v>347</v>
      </c>
      <c r="E7" s="9" t="s">
        <v>85</v>
      </c>
      <c r="F7" s="9" t="s">
        <v>342</v>
      </c>
      <c r="G7" s="18">
        <v>31.438</v>
      </c>
      <c r="H7" s="18">
        <v>347.043</v>
      </c>
      <c r="I7" s="25">
        <v>0.0905881980042819</v>
      </c>
      <c r="J7" s="9" t="s">
        <v>172</v>
      </c>
      <c r="K7" s="9" t="s">
        <v>343</v>
      </c>
    </row>
    <row r="8" customHeight="true" spans="1:11">
      <c r="A8" s="7">
        <f>SUBTOTAL(103,$B$4:B8)*1</f>
        <v>5</v>
      </c>
      <c r="B8" s="9" t="s">
        <v>16</v>
      </c>
      <c r="C8" s="9" t="s">
        <v>345</v>
      </c>
      <c r="D8" s="18" t="s">
        <v>348</v>
      </c>
      <c r="E8" s="9" t="s">
        <v>85</v>
      </c>
      <c r="F8" s="9" t="s">
        <v>342</v>
      </c>
      <c r="G8" s="18">
        <v>12.745</v>
      </c>
      <c r="H8" s="18">
        <v>91.591</v>
      </c>
      <c r="I8" s="25">
        <v>0.139151226648907</v>
      </c>
      <c r="J8" s="9" t="s">
        <v>172</v>
      </c>
      <c r="K8" s="9" t="s">
        <v>343</v>
      </c>
    </row>
    <row r="9" customHeight="true" spans="1:11">
      <c r="A9" s="7">
        <f>SUBTOTAL(103,$B$4:B9)*1</f>
        <v>6</v>
      </c>
      <c r="B9" s="9" t="s">
        <v>16</v>
      </c>
      <c r="C9" s="9" t="s">
        <v>345</v>
      </c>
      <c r="D9" s="18" t="s">
        <v>349</v>
      </c>
      <c r="E9" s="9" t="s">
        <v>85</v>
      </c>
      <c r="F9" s="9" t="s">
        <v>342</v>
      </c>
      <c r="G9" s="18">
        <v>27.753</v>
      </c>
      <c r="H9" s="18">
        <v>343.275</v>
      </c>
      <c r="I9" s="25">
        <v>0.080847716845095</v>
      </c>
      <c r="J9" s="9" t="s">
        <v>172</v>
      </c>
      <c r="K9" s="9" t="s">
        <v>343</v>
      </c>
    </row>
    <row r="10" customHeight="true" spans="1:11">
      <c r="A10" s="7">
        <f>SUBTOTAL(103,$B$4:B10)*1</f>
        <v>7</v>
      </c>
      <c r="B10" s="9" t="s">
        <v>16</v>
      </c>
      <c r="C10" s="9" t="s">
        <v>345</v>
      </c>
      <c r="D10" s="18" t="s">
        <v>350</v>
      </c>
      <c r="E10" s="9" t="s">
        <v>85</v>
      </c>
      <c r="F10" s="9" t="s">
        <v>342</v>
      </c>
      <c r="G10" s="18">
        <v>1.78</v>
      </c>
      <c r="H10" s="18">
        <v>159.32</v>
      </c>
      <c r="I10" s="25">
        <v>0.0111724830529751</v>
      </c>
      <c r="J10" s="9" t="s">
        <v>172</v>
      </c>
      <c r="K10" s="9" t="s">
        <v>343</v>
      </c>
    </row>
    <row r="11" customHeight="true" spans="1:11">
      <c r="A11" s="7">
        <f>SUBTOTAL(103,$B$4:B11)*1</f>
        <v>8</v>
      </c>
      <c r="B11" s="9" t="s">
        <v>16</v>
      </c>
      <c r="C11" s="9" t="s">
        <v>345</v>
      </c>
      <c r="D11" s="18" t="s">
        <v>351</v>
      </c>
      <c r="E11" s="9" t="s">
        <v>85</v>
      </c>
      <c r="F11" s="9" t="s">
        <v>342</v>
      </c>
      <c r="G11" s="18">
        <v>12.377</v>
      </c>
      <c r="H11" s="18">
        <v>91.276</v>
      </c>
      <c r="I11" s="25">
        <v>0.135599719531969</v>
      </c>
      <c r="J11" s="9" t="s">
        <v>172</v>
      </c>
      <c r="K11" s="9" t="s">
        <v>343</v>
      </c>
    </row>
    <row r="12" customHeight="true" spans="1:11">
      <c r="A12" s="7">
        <f>SUBTOTAL(103,$B$4:B12)*1</f>
        <v>9</v>
      </c>
      <c r="B12" s="9" t="s">
        <v>16</v>
      </c>
      <c r="C12" s="9" t="s">
        <v>352</v>
      </c>
      <c r="D12" s="18" t="s">
        <v>353</v>
      </c>
      <c r="E12" s="9" t="s">
        <v>102</v>
      </c>
      <c r="F12" s="9" t="s">
        <v>342</v>
      </c>
      <c r="G12" s="18">
        <v>3370.112</v>
      </c>
      <c r="H12" s="18">
        <v>5208.592</v>
      </c>
      <c r="I12" s="25">
        <v>0.647029369933372</v>
      </c>
      <c r="J12" s="9" t="s">
        <v>88</v>
      </c>
      <c r="K12" s="9" t="s">
        <v>343</v>
      </c>
    </row>
    <row r="13" customHeight="true" spans="1:11">
      <c r="A13" s="7">
        <f>SUBTOTAL(103,$B$4:B13)*1</f>
        <v>10</v>
      </c>
      <c r="B13" s="9" t="s">
        <v>16</v>
      </c>
      <c r="C13" s="9" t="s">
        <v>354</v>
      </c>
      <c r="D13" s="18" t="s">
        <v>355</v>
      </c>
      <c r="E13" s="9" t="s">
        <v>102</v>
      </c>
      <c r="F13" s="9" t="s">
        <v>44</v>
      </c>
      <c r="G13" s="18">
        <v>4542.011</v>
      </c>
      <c r="H13" s="18">
        <v>6739.34</v>
      </c>
      <c r="I13" s="25">
        <v>0.673954867984105</v>
      </c>
      <c r="J13" s="9" t="s">
        <v>88</v>
      </c>
      <c r="K13" s="9" t="s">
        <v>343</v>
      </c>
    </row>
    <row r="14" customHeight="true" spans="1:11">
      <c r="A14" s="7">
        <f>SUBTOTAL(103,$B$4:B14)*1</f>
        <v>11</v>
      </c>
      <c r="B14" s="9" t="s">
        <v>16</v>
      </c>
      <c r="C14" s="9" t="s">
        <v>354</v>
      </c>
      <c r="D14" s="18" t="s">
        <v>356</v>
      </c>
      <c r="E14" s="9" t="s">
        <v>85</v>
      </c>
      <c r="F14" s="9" t="s">
        <v>44</v>
      </c>
      <c r="G14" s="18">
        <v>3572.252</v>
      </c>
      <c r="H14" s="18">
        <v>4566.578</v>
      </c>
      <c r="I14" s="25">
        <v>0.782260151912439</v>
      </c>
      <c r="J14" s="9" t="s">
        <v>88</v>
      </c>
      <c r="K14" s="9" t="s">
        <v>343</v>
      </c>
    </row>
    <row r="15" customHeight="true" spans="1:11">
      <c r="A15" s="7">
        <f>SUBTOTAL(103,$B$4:B15)*1</f>
        <v>12</v>
      </c>
      <c r="B15" s="9" t="s">
        <v>16</v>
      </c>
      <c r="C15" s="9" t="s">
        <v>354</v>
      </c>
      <c r="D15" s="18" t="s">
        <v>357</v>
      </c>
      <c r="E15" s="9" t="s">
        <v>85</v>
      </c>
      <c r="F15" s="9" t="s">
        <v>44</v>
      </c>
      <c r="G15" s="18">
        <v>5767.826</v>
      </c>
      <c r="H15" s="18">
        <v>7342.713</v>
      </c>
      <c r="I15" s="25">
        <v>0.785517015304834</v>
      </c>
      <c r="J15" s="9" t="s">
        <v>88</v>
      </c>
      <c r="K15" s="9" t="s">
        <v>343</v>
      </c>
    </row>
    <row r="16" customHeight="true" spans="1:11">
      <c r="A16" s="7">
        <f>SUBTOTAL(103,$B$4:B16)*1</f>
        <v>13</v>
      </c>
      <c r="B16" s="9" t="s">
        <v>16</v>
      </c>
      <c r="C16" s="9" t="s">
        <v>354</v>
      </c>
      <c r="D16" s="18" t="s">
        <v>358</v>
      </c>
      <c r="E16" s="9" t="s">
        <v>85</v>
      </c>
      <c r="F16" s="9" t="s">
        <v>44</v>
      </c>
      <c r="G16" s="18">
        <v>4351.285</v>
      </c>
      <c r="H16" s="18">
        <v>6542.892</v>
      </c>
      <c r="I16" s="25">
        <v>0.66504001594402</v>
      </c>
      <c r="J16" s="9" t="s">
        <v>88</v>
      </c>
      <c r="K16" s="9" t="s">
        <v>343</v>
      </c>
    </row>
    <row r="17" customHeight="true" spans="1:11">
      <c r="A17" s="7">
        <f>SUBTOTAL(103,$B$4:B17)*1</f>
        <v>14</v>
      </c>
      <c r="B17" s="9" t="s">
        <v>16</v>
      </c>
      <c r="C17" s="9" t="s">
        <v>354</v>
      </c>
      <c r="D17" s="18" t="s">
        <v>359</v>
      </c>
      <c r="E17" s="9" t="s">
        <v>85</v>
      </c>
      <c r="F17" s="9" t="s">
        <v>44</v>
      </c>
      <c r="G17" s="18">
        <v>4374.319</v>
      </c>
      <c r="H17" s="18">
        <v>6111.598</v>
      </c>
      <c r="I17" s="25">
        <v>0.715740629537479</v>
      </c>
      <c r="J17" s="9" t="s">
        <v>88</v>
      </c>
      <c r="K17" s="9" t="s">
        <v>343</v>
      </c>
    </row>
    <row r="18" customHeight="true" spans="1:11">
      <c r="A18" s="7">
        <f>SUBTOTAL(103,$B$4:B18)*1</f>
        <v>15</v>
      </c>
      <c r="B18" s="9" t="s">
        <v>16</v>
      </c>
      <c r="C18" s="9" t="s">
        <v>354</v>
      </c>
      <c r="D18" s="18" t="s">
        <v>360</v>
      </c>
      <c r="E18" s="9" t="s">
        <v>85</v>
      </c>
      <c r="F18" s="9" t="s">
        <v>44</v>
      </c>
      <c r="G18" s="18">
        <v>3862.669</v>
      </c>
      <c r="H18" s="18">
        <v>5402.201</v>
      </c>
      <c r="I18" s="25">
        <v>0.715017638181178</v>
      </c>
      <c r="J18" s="9" t="s">
        <v>88</v>
      </c>
      <c r="K18" s="9" t="s">
        <v>343</v>
      </c>
    </row>
    <row r="19" customHeight="true" spans="1:11">
      <c r="A19" s="7">
        <f>SUBTOTAL(103,$B$4:B19)*1</f>
        <v>16</v>
      </c>
      <c r="B19" s="9" t="s">
        <v>16</v>
      </c>
      <c r="C19" s="9" t="s">
        <v>354</v>
      </c>
      <c r="D19" s="18" t="s">
        <v>361</v>
      </c>
      <c r="E19" s="9" t="s">
        <v>85</v>
      </c>
      <c r="F19" s="9" t="s">
        <v>44</v>
      </c>
      <c r="G19" s="18">
        <v>6036.637</v>
      </c>
      <c r="H19" s="18">
        <v>8112.538</v>
      </c>
      <c r="I19" s="25">
        <v>0.744112015253426</v>
      </c>
      <c r="J19" s="9" t="s">
        <v>88</v>
      </c>
      <c r="K19" s="9" t="s">
        <v>343</v>
      </c>
    </row>
    <row r="20" customHeight="true" spans="1:11">
      <c r="A20" s="7">
        <f>SUBTOTAL(103,$B$4:B20)*1</f>
        <v>17</v>
      </c>
      <c r="B20" s="9" t="s">
        <v>16</v>
      </c>
      <c r="C20" s="9" t="s">
        <v>354</v>
      </c>
      <c r="D20" s="18" t="s">
        <v>362</v>
      </c>
      <c r="E20" s="9" t="s">
        <v>85</v>
      </c>
      <c r="F20" s="9" t="s">
        <v>44</v>
      </c>
      <c r="G20" s="18">
        <v>5680.003</v>
      </c>
      <c r="H20" s="18">
        <v>7873.911</v>
      </c>
      <c r="I20" s="25">
        <v>0.721369977384809</v>
      </c>
      <c r="J20" s="9" t="s">
        <v>88</v>
      </c>
      <c r="K20" s="9" t="s">
        <v>343</v>
      </c>
    </row>
    <row r="21" customHeight="true" spans="1:11">
      <c r="A21" s="7">
        <f>SUBTOTAL(103,$B$4:B21)*1</f>
        <v>18</v>
      </c>
      <c r="B21" s="9" t="s">
        <v>16</v>
      </c>
      <c r="C21" s="9" t="s">
        <v>354</v>
      </c>
      <c r="D21" s="18" t="s">
        <v>363</v>
      </c>
      <c r="E21" s="9" t="s">
        <v>85</v>
      </c>
      <c r="F21" s="9" t="s">
        <v>44</v>
      </c>
      <c r="G21" s="18">
        <v>2774.496</v>
      </c>
      <c r="H21" s="18">
        <v>4242.028</v>
      </c>
      <c r="I21" s="25">
        <v>0.654049431074005</v>
      </c>
      <c r="J21" s="9" t="s">
        <v>88</v>
      </c>
      <c r="K21" s="9" t="s">
        <v>343</v>
      </c>
    </row>
    <row r="22" customHeight="true" spans="1:11">
      <c r="A22" s="7">
        <f>SUBTOTAL(103,$B$4:B22)*1</f>
        <v>19</v>
      </c>
      <c r="B22" s="9" t="s">
        <v>16</v>
      </c>
      <c r="C22" s="9" t="s">
        <v>354</v>
      </c>
      <c r="D22" s="18" t="s">
        <v>364</v>
      </c>
      <c r="E22" s="9" t="s">
        <v>85</v>
      </c>
      <c r="F22" s="9" t="s">
        <v>44</v>
      </c>
      <c r="G22" s="18">
        <v>2950.569</v>
      </c>
      <c r="H22" s="18">
        <v>4398.228</v>
      </c>
      <c r="I22" s="25">
        <v>0.670854034852218</v>
      </c>
      <c r="J22" s="9" t="s">
        <v>88</v>
      </c>
      <c r="K22" s="9" t="s">
        <v>343</v>
      </c>
    </row>
    <row r="23" customHeight="true" spans="1:11">
      <c r="A23" s="7">
        <f>SUBTOTAL(103,$B$4:B23)*1</f>
        <v>20</v>
      </c>
      <c r="B23" s="9" t="s">
        <v>16</v>
      </c>
      <c r="C23" s="9" t="s">
        <v>354</v>
      </c>
      <c r="D23" s="18" t="s">
        <v>365</v>
      </c>
      <c r="E23" s="9" t="s">
        <v>85</v>
      </c>
      <c r="F23" s="9" t="s">
        <v>44</v>
      </c>
      <c r="G23" s="18">
        <v>3509.22</v>
      </c>
      <c r="H23" s="18">
        <v>5664.316</v>
      </c>
      <c r="I23" s="25">
        <v>0.619531113730237</v>
      </c>
      <c r="J23" s="9" t="s">
        <v>88</v>
      </c>
      <c r="K23" s="9" t="s">
        <v>343</v>
      </c>
    </row>
    <row r="24" customHeight="true" spans="1:11">
      <c r="A24" s="7">
        <f>SUBTOTAL(103,$B$4:B24)*1</f>
        <v>21</v>
      </c>
      <c r="B24" s="9" t="s">
        <v>16</v>
      </c>
      <c r="C24" s="9" t="s">
        <v>354</v>
      </c>
      <c r="D24" s="18" t="s">
        <v>366</v>
      </c>
      <c r="E24" s="9" t="s">
        <v>85</v>
      </c>
      <c r="F24" s="9" t="s">
        <v>44</v>
      </c>
      <c r="G24" s="18">
        <v>2932.63</v>
      </c>
      <c r="H24" s="18">
        <v>4478.798</v>
      </c>
      <c r="I24" s="25">
        <v>0.654780590685269</v>
      </c>
      <c r="J24" s="9" t="s">
        <v>88</v>
      </c>
      <c r="K24" s="9" t="s">
        <v>343</v>
      </c>
    </row>
    <row r="25" customHeight="true" spans="1:11">
      <c r="A25" s="7">
        <f>SUBTOTAL(103,$B$4:B25)*1</f>
        <v>22</v>
      </c>
      <c r="B25" s="9" t="s">
        <v>16</v>
      </c>
      <c r="C25" s="9" t="s">
        <v>354</v>
      </c>
      <c r="D25" s="18" t="s">
        <v>367</v>
      </c>
      <c r="E25" s="9" t="s">
        <v>85</v>
      </c>
      <c r="F25" s="9" t="s">
        <v>44</v>
      </c>
      <c r="G25" s="18">
        <v>4492.626</v>
      </c>
      <c r="H25" s="18">
        <v>6254.204</v>
      </c>
      <c r="I25" s="25">
        <v>0.718336977815242</v>
      </c>
      <c r="J25" s="9" t="s">
        <v>88</v>
      </c>
      <c r="K25" s="9" t="s">
        <v>343</v>
      </c>
    </row>
    <row r="26" customHeight="true" spans="1:11">
      <c r="A26" s="7">
        <f>SUBTOTAL(103,$B$4:B26)*1</f>
        <v>23</v>
      </c>
      <c r="B26" s="9" t="s">
        <v>16</v>
      </c>
      <c r="C26" s="9" t="s">
        <v>368</v>
      </c>
      <c r="D26" s="18" t="s">
        <v>369</v>
      </c>
      <c r="E26" s="9" t="s">
        <v>85</v>
      </c>
      <c r="F26" s="9" t="s">
        <v>342</v>
      </c>
      <c r="G26" s="18">
        <v>2802.288</v>
      </c>
      <c r="H26" s="18">
        <v>3516.189</v>
      </c>
      <c r="I26" s="25">
        <v>0.796967398510148</v>
      </c>
      <c r="J26" s="9" t="s">
        <v>88</v>
      </c>
      <c r="K26" s="9" t="s">
        <v>343</v>
      </c>
    </row>
    <row r="27" customHeight="true" spans="1:11">
      <c r="A27" s="7">
        <f>SUBTOTAL(103,$B$4:B27)*1</f>
        <v>24</v>
      </c>
      <c r="B27" s="9" t="s">
        <v>16</v>
      </c>
      <c r="C27" s="9" t="s">
        <v>370</v>
      </c>
      <c r="D27" s="18" t="s">
        <v>371</v>
      </c>
      <c r="E27" s="9" t="s">
        <v>102</v>
      </c>
      <c r="F27" s="9" t="s">
        <v>342</v>
      </c>
      <c r="G27" s="18">
        <v>1963.741</v>
      </c>
      <c r="H27" s="18">
        <v>3801.99</v>
      </c>
      <c r="I27" s="25">
        <v>0.516503462660344</v>
      </c>
      <c r="J27" s="9" t="s">
        <v>88</v>
      </c>
      <c r="K27" s="9" t="s">
        <v>343</v>
      </c>
    </row>
    <row r="28" customHeight="true" spans="1:11">
      <c r="A28" s="7">
        <f>SUBTOTAL(103,$B$4:B28)*1</f>
        <v>25</v>
      </c>
      <c r="B28" s="9" t="s">
        <v>16</v>
      </c>
      <c r="C28" s="9" t="s">
        <v>372</v>
      </c>
      <c r="D28" s="18" t="s">
        <v>373</v>
      </c>
      <c r="E28" s="9" t="s">
        <v>102</v>
      </c>
      <c r="F28" s="9" t="s">
        <v>342</v>
      </c>
      <c r="G28" s="18">
        <v>2701.034</v>
      </c>
      <c r="H28" s="18">
        <v>4536.466</v>
      </c>
      <c r="I28" s="25">
        <v>0.595404881244563</v>
      </c>
      <c r="J28" s="9" t="s">
        <v>88</v>
      </c>
      <c r="K28" s="9" t="s">
        <v>343</v>
      </c>
    </row>
    <row r="29" customHeight="true" spans="1:11">
      <c r="A29" s="7">
        <f>SUBTOTAL(103,$B$4:B29)*1</f>
        <v>26</v>
      </c>
      <c r="B29" s="9" t="s">
        <v>16</v>
      </c>
      <c r="C29" s="9" t="s">
        <v>374</v>
      </c>
      <c r="D29" s="18" t="s">
        <v>375</v>
      </c>
      <c r="E29" s="9" t="s">
        <v>85</v>
      </c>
      <c r="F29" s="9" t="s">
        <v>342</v>
      </c>
      <c r="G29" s="18">
        <v>305.511</v>
      </c>
      <c r="H29" s="18">
        <v>542.271</v>
      </c>
      <c r="I29" s="25">
        <v>0.563391735866384</v>
      </c>
      <c r="J29" s="9" t="s">
        <v>376</v>
      </c>
      <c r="K29" s="9" t="s">
        <v>343</v>
      </c>
    </row>
    <row r="30" customHeight="true" spans="1:11">
      <c r="A30" s="7">
        <f>SUBTOTAL(103,$B$4:B30)*1</f>
        <v>27</v>
      </c>
      <c r="B30" s="9" t="s">
        <v>16</v>
      </c>
      <c r="C30" s="9" t="s">
        <v>377</v>
      </c>
      <c r="D30" s="18" t="s">
        <v>378</v>
      </c>
      <c r="E30" s="9" t="s">
        <v>85</v>
      </c>
      <c r="F30" s="9" t="s">
        <v>342</v>
      </c>
      <c r="G30" s="18">
        <v>1718.398</v>
      </c>
      <c r="H30" s="18">
        <v>2250.889</v>
      </c>
      <c r="I30" s="25">
        <v>0.763430804451041</v>
      </c>
      <c r="J30" s="9" t="s">
        <v>376</v>
      </c>
      <c r="K30" s="9" t="s">
        <v>343</v>
      </c>
    </row>
    <row r="31" customHeight="true" spans="1:11">
      <c r="A31" s="7">
        <f>SUBTOTAL(103,$B$4:B31)*1</f>
        <v>28</v>
      </c>
      <c r="B31" s="9" t="s">
        <v>16</v>
      </c>
      <c r="C31" s="9" t="s">
        <v>379</v>
      </c>
      <c r="D31" s="18" t="s">
        <v>380</v>
      </c>
      <c r="E31" s="9" t="s">
        <v>85</v>
      </c>
      <c r="F31" s="9" t="s">
        <v>342</v>
      </c>
      <c r="G31" s="18">
        <v>7435.143</v>
      </c>
      <c r="H31" s="18">
        <v>12805.108</v>
      </c>
      <c r="I31" s="25">
        <v>0.580638835689633</v>
      </c>
      <c r="J31" s="9" t="s">
        <v>376</v>
      </c>
      <c r="K31" s="9" t="s">
        <v>343</v>
      </c>
    </row>
    <row r="32" customHeight="true" spans="1:11">
      <c r="A32" s="7">
        <f>SUBTOTAL(103,$B$4:B32)*1</f>
        <v>29</v>
      </c>
      <c r="B32" s="9" t="s">
        <v>16</v>
      </c>
      <c r="C32" s="9" t="s">
        <v>379</v>
      </c>
      <c r="D32" s="18" t="s">
        <v>381</v>
      </c>
      <c r="E32" s="9" t="s">
        <v>85</v>
      </c>
      <c r="F32" s="9" t="s">
        <v>342</v>
      </c>
      <c r="G32" s="18">
        <v>116.971</v>
      </c>
      <c r="H32" s="18">
        <v>270.533</v>
      </c>
      <c r="I32" s="25">
        <v>0.432372390798904</v>
      </c>
      <c r="J32" s="9" t="s">
        <v>88</v>
      </c>
      <c r="K32" s="9" t="s">
        <v>343</v>
      </c>
    </row>
    <row r="33" customHeight="true" spans="1:11">
      <c r="A33" s="7">
        <f>SUBTOTAL(103,$B$4:B33)*1</f>
        <v>30</v>
      </c>
      <c r="B33" s="9" t="s">
        <v>16</v>
      </c>
      <c r="C33" s="9" t="s">
        <v>382</v>
      </c>
      <c r="D33" s="18" t="s">
        <v>383</v>
      </c>
      <c r="E33" s="9" t="s">
        <v>85</v>
      </c>
      <c r="F33" s="9" t="s">
        <v>342</v>
      </c>
      <c r="G33" s="18">
        <v>1232.193</v>
      </c>
      <c r="H33" s="18">
        <v>1583.706</v>
      </c>
      <c r="I33" s="25">
        <v>0.778044030899674</v>
      </c>
      <c r="J33" s="9" t="s">
        <v>384</v>
      </c>
      <c r="K33" s="9" t="s">
        <v>343</v>
      </c>
    </row>
    <row r="34" customHeight="true" spans="1:11">
      <c r="A34" s="7">
        <f>SUBTOTAL(103,$B$4:B34)*1</f>
        <v>31</v>
      </c>
      <c r="B34" s="9" t="s">
        <v>16</v>
      </c>
      <c r="C34" s="9" t="s">
        <v>382</v>
      </c>
      <c r="D34" s="18" t="s">
        <v>385</v>
      </c>
      <c r="E34" s="9" t="s">
        <v>85</v>
      </c>
      <c r="F34" s="9" t="s">
        <v>342</v>
      </c>
      <c r="G34" s="18">
        <v>13.036</v>
      </c>
      <c r="H34" s="18">
        <v>136.906</v>
      </c>
      <c r="I34" s="25">
        <v>0.0952186171533753</v>
      </c>
      <c r="J34" s="9" t="s">
        <v>384</v>
      </c>
      <c r="K34" s="9" t="s">
        <v>343</v>
      </c>
    </row>
    <row r="35" customHeight="true" spans="1:11">
      <c r="A35" s="7">
        <f>SUBTOTAL(103,$B$4:B35)*1</f>
        <v>32</v>
      </c>
      <c r="B35" s="9" t="s">
        <v>16</v>
      </c>
      <c r="C35" s="9" t="s">
        <v>386</v>
      </c>
      <c r="D35" s="18" t="s">
        <v>387</v>
      </c>
      <c r="E35" s="9" t="s">
        <v>85</v>
      </c>
      <c r="F35" s="9" t="s">
        <v>342</v>
      </c>
      <c r="G35" s="18">
        <v>8292.516</v>
      </c>
      <c r="H35" s="18">
        <v>10734.58</v>
      </c>
      <c r="I35" s="25">
        <v>0.77250493265689</v>
      </c>
      <c r="J35" s="9" t="s">
        <v>190</v>
      </c>
      <c r="K35" s="9" t="s">
        <v>343</v>
      </c>
    </row>
    <row r="36" customHeight="true" spans="1:11">
      <c r="A36" s="7">
        <f>SUBTOTAL(103,$B$4:B36)*1</f>
        <v>33</v>
      </c>
      <c r="B36" s="9" t="s">
        <v>16</v>
      </c>
      <c r="C36" s="9" t="s">
        <v>386</v>
      </c>
      <c r="D36" s="18" t="s">
        <v>388</v>
      </c>
      <c r="E36" s="9" t="s">
        <v>85</v>
      </c>
      <c r="F36" s="9" t="s">
        <v>342</v>
      </c>
      <c r="G36" s="18">
        <v>7978.806</v>
      </c>
      <c r="H36" s="18">
        <v>10306.35</v>
      </c>
      <c r="I36" s="25">
        <v>0.774164083307864</v>
      </c>
      <c r="J36" s="9" t="s">
        <v>190</v>
      </c>
      <c r="K36" s="9" t="s">
        <v>343</v>
      </c>
    </row>
    <row r="37" customHeight="true" spans="1:11">
      <c r="A37" s="7">
        <f>SUBTOTAL(103,$B$4:B37)*1</f>
        <v>34</v>
      </c>
      <c r="B37" s="9" t="s">
        <v>16</v>
      </c>
      <c r="C37" s="9" t="s">
        <v>389</v>
      </c>
      <c r="D37" s="18" t="s">
        <v>390</v>
      </c>
      <c r="E37" s="9" t="s">
        <v>85</v>
      </c>
      <c r="F37" s="9" t="s">
        <v>342</v>
      </c>
      <c r="G37" s="18">
        <v>10179.548</v>
      </c>
      <c r="H37" s="18">
        <v>164242.484</v>
      </c>
      <c r="I37" s="25">
        <v>0.0619787752357666</v>
      </c>
      <c r="J37" s="9" t="s">
        <v>88</v>
      </c>
      <c r="K37" s="9" t="s">
        <v>343</v>
      </c>
    </row>
    <row r="38" customHeight="true" spans="1:11">
      <c r="A38" s="7">
        <f>SUBTOTAL(103,$B$4:B38)*1</f>
        <v>35</v>
      </c>
      <c r="B38" s="9" t="s">
        <v>16</v>
      </c>
      <c r="C38" s="9" t="s">
        <v>389</v>
      </c>
      <c r="D38" s="18" t="s">
        <v>391</v>
      </c>
      <c r="E38" s="9" t="s">
        <v>85</v>
      </c>
      <c r="F38" s="9" t="s">
        <v>342</v>
      </c>
      <c r="G38" s="18">
        <v>814.42</v>
      </c>
      <c r="H38" s="18">
        <v>1213.367</v>
      </c>
      <c r="I38" s="25">
        <v>0.671206650584695</v>
      </c>
      <c r="J38" s="9" t="s">
        <v>88</v>
      </c>
      <c r="K38" s="9" t="s">
        <v>343</v>
      </c>
    </row>
    <row r="39" customHeight="true" spans="1:11">
      <c r="A39" s="7">
        <f>SUBTOTAL(103,$B$4:B39)*1</f>
        <v>36</v>
      </c>
      <c r="B39" s="9" t="s">
        <v>17</v>
      </c>
      <c r="C39" s="9" t="s">
        <v>392</v>
      </c>
      <c r="D39" s="18" t="s">
        <v>393</v>
      </c>
      <c r="E39" s="9" t="s">
        <v>102</v>
      </c>
      <c r="F39" s="9" t="s">
        <v>43</v>
      </c>
      <c r="G39" s="18">
        <v>7935.692</v>
      </c>
      <c r="H39" s="18">
        <v>10928.805</v>
      </c>
      <c r="I39" s="25">
        <v>0.726126232465489</v>
      </c>
      <c r="J39" s="9" t="s">
        <v>88</v>
      </c>
      <c r="K39" s="9" t="s">
        <v>343</v>
      </c>
    </row>
    <row r="40" customHeight="true" spans="1:11">
      <c r="A40" s="7">
        <f>SUBTOTAL(103,$B$4:B40)*1</f>
        <v>37</v>
      </c>
      <c r="B40" s="9" t="s">
        <v>17</v>
      </c>
      <c r="C40" s="9" t="s">
        <v>394</v>
      </c>
      <c r="D40" s="18" t="s">
        <v>395</v>
      </c>
      <c r="E40" s="9" t="s">
        <v>85</v>
      </c>
      <c r="F40" s="9" t="s">
        <v>44</v>
      </c>
      <c r="G40" s="18">
        <v>2786.023</v>
      </c>
      <c r="H40" s="18">
        <v>4402.253</v>
      </c>
      <c r="I40" s="25">
        <v>0.632862990836737</v>
      </c>
      <c r="J40" s="9" t="s">
        <v>88</v>
      </c>
      <c r="K40" s="9" t="s">
        <v>343</v>
      </c>
    </row>
    <row r="41" customHeight="true" spans="1:11">
      <c r="A41" s="7">
        <f>SUBTOTAL(103,$B$4:B41)*1</f>
        <v>38</v>
      </c>
      <c r="B41" s="9" t="s">
        <v>17</v>
      </c>
      <c r="C41" s="9" t="s">
        <v>394</v>
      </c>
      <c r="D41" s="18" t="s">
        <v>396</v>
      </c>
      <c r="E41" s="9" t="s">
        <v>85</v>
      </c>
      <c r="F41" s="9" t="s">
        <v>44</v>
      </c>
      <c r="G41" s="18">
        <v>5006.328</v>
      </c>
      <c r="H41" s="18">
        <v>6979.529</v>
      </c>
      <c r="I41" s="25">
        <v>0.717287369964363</v>
      </c>
      <c r="J41" s="9" t="s">
        <v>88</v>
      </c>
      <c r="K41" s="9" t="s">
        <v>343</v>
      </c>
    </row>
    <row r="42" customHeight="true" spans="1:11">
      <c r="A42" s="7">
        <f>SUBTOTAL(103,$B$4:B42)*1</f>
        <v>39</v>
      </c>
      <c r="B42" s="9" t="s">
        <v>17</v>
      </c>
      <c r="C42" s="9" t="s">
        <v>159</v>
      </c>
      <c r="D42" s="18" t="s">
        <v>397</v>
      </c>
      <c r="E42" s="9" t="s">
        <v>85</v>
      </c>
      <c r="F42" s="9" t="s">
        <v>342</v>
      </c>
      <c r="G42" s="18">
        <v>2724.432</v>
      </c>
      <c r="H42" s="18">
        <v>3830.387</v>
      </c>
      <c r="I42" s="25">
        <v>0.711268078134142</v>
      </c>
      <c r="J42" s="9" t="s">
        <v>160</v>
      </c>
      <c r="K42" s="9" t="s">
        <v>343</v>
      </c>
    </row>
    <row r="43" customHeight="true" spans="1:11">
      <c r="A43" s="7">
        <f>SUBTOTAL(103,$B$4:B43)*1</f>
        <v>40</v>
      </c>
      <c r="B43" s="9" t="s">
        <v>17</v>
      </c>
      <c r="C43" s="9" t="s">
        <v>164</v>
      </c>
      <c r="D43" s="18" t="s">
        <v>398</v>
      </c>
      <c r="E43" s="9" t="s">
        <v>85</v>
      </c>
      <c r="F43" s="9" t="s">
        <v>44</v>
      </c>
      <c r="G43" s="18">
        <v>4290.927</v>
      </c>
      <c r="H43" s="18">
        <v>5365.889</v>
      </c>
      <c r="I43" s="25">
        <v>0.799667492190017</v>
      </c>
      <c r="J43" s="9" t="s">
        <v>104</v>
      </c>
      <c r="K43" s="9" t="s">
        <v>343</v>
      </c>
    </row>
    <row r="44" customHeight="true" spans="1:11">
      <c r="A44" s="7">
        <f>SUBTOTAL(103,$B$4:B44)*1</f>
        <v>41</v>
      </c>
      <c r="B44" s="9" t="s">
        <v>17</v>
      </c>
      <c r="C44" s="9" t="s">
        <v>399</v>
      </c>
      <c r="D44" s="18" t="s">
        <v>400</v>
      </c>
      <c r="E44" s="9" t="s">
        <v>85</v>
      </c>
      <c r="F44" s="9" t="s">
        <v>44</v>
      </c>
      <c r="G44" s="18">
        <v>2402.9</v>
      </c>
      <c r="H44" s="18">
        <v>3048.665</v>
      </c>
      <c r="I44" s="25">
        <v>0.788181056298413</v>
      </c>
      <c r="J44" s="9" t="s">
        <v>88</v>
      </c>
      <c r="K44" s="9" t="s">
        <v>343</v>
      </c>
    </row>
    <row r="45" customHeight="true" spans="1:11">
      <c r="A45" s="7">
        <f>SUBTOTAL(103,$B$4:B45)*1</f>
        <v>42</v>
      </c>
      <c r="B45" s="9" t="s">
        <v>19</v>
      </c>
      <c r="C45" s="9" t="s">
        <v>401</v>
      </c>
      <c r="D45" s="18" t="s">
        <v>402</v>
      </c>
      <c r="E45" s="9" t="s">
        <v>85</v>
      </c>
      <c r="F45" s="9" t="s">
        <v>342</v>
      </c>
      <c r="G45" s="18">
        <v>5776.073</v>
      </c>
      <c r="H45" s="18">
        <v>154666.252</v>
      </c>
      <c r="I45" s="25">
        <v>0.0373453996932699</v>
      </c>
      <c r="J45" s="9" t="s">
        <v>88</v>
      </c>
      <c r="K45" s="9" t="s">
        <v>343</v>
      </c>
    </row>
    <row r="46" customHeight="true" spans="1:11">
      <c r="A46" s="7">
        <f>SUBTOTAL(103,$B$4:B46)*1</f>
        <v>43</v>
      </c>
      <c r="B46" s="9" t="s">
        <v>19</v>
      </c>
      <c r="C46" s="9" t="s">
        <v>403</v>
      </c>
      <c r="D46" s="18" t="s">
        <v>404</v>
      </c>
      <c r="E46" s="9" t="s">
        <v>102</v>
      </c>
      <c r="F46" s="9" t="s">
        <v>43</v>
      </c>
      <c r="G46" s="18">
        <v>0.009</v>
      </c>
      <c r="H46" s="18">
        <v>503.96</v>
      </c>
      <c r="I46" s="25">
        <v>1.78585602031907e-5</v>
      </c>
      <c r="J46" s="9" t="s">
        <v>104</v>
      </c>
      <c r="K46" s="9" t="s">
        <v>343</v>
      </c>
    </row>
    <row r="47" customHeight="true" spans="1:11">
      <c r="A47" s="7">
        <f>SUBTOTAL(103,$B$4:B47)*1</f>
        <v>44</v>
      </c>
      <c r="B47" s="9" t="s">
        <v>19</v>
      </c>
      <c r="C47" s="9" t="s">
        <v>405</v>
      </c>
      <c r="D47" s="18" t="s">
        <v>406</v>
      </c>
      <c r="E47" s="9" t="s">
        <v>102</v>
      </c>
      <c r="F47" s="9" t="s">
        <v>44</v>
      </c>
      <c r="G47" s="18">
        <v>384.219</v>
      </c>
      <c r="H47" s="18">
        <v>3954.522</v>
      </c>
      <c r="I47" s="25">
        <v>0.0971594038419814</v>
      </c>
      <c r="J47" s="9" t="s">
        <v>88</v>
      </c>
      <c r="K47" s="9" t="s">
        <v>343</v>
      </c>
    </row>
    <row r="48" customHeight="true" spans="1:11">
      <c r="A48" s="7">
        <f>SUBTOTAL(103,$B$4:B48)*1</f>
        <v>45</v>
      </c>
      <c r="B48" s="9" t="s">
        <v>19</v>
      </c>
      <c r="C48" s="9" t="s">
        <v>405</v>
      </c>
      <c r="D48" s="18" t="s">
        <v>407</v>
      </c>
      <c r="E48" s="9" t="s">
        <v>85</v>
      </c>
      <c r="F48" s="9" t="s">
        <v>44</v>
      </c>
      <c r="G48" s="18">
        <v>7111.732</v>
      </c>
      <c r="H48" s="18">
        <v>10672.248</v>
      </c>
      <c r="I48" s="25">
        <v>0.666376193656669</v>
      </c>
      <c r="J48" s="9" t="s">
        <v>88</v>
      </c>
      <c r="K48" s="9" t="s">
        <v>343</v>
      </c>
    </row>
    <row r="49" customHeight="true" spans="1:11">
      <c r="A49" s="7">
        <f>SUBTOTAL(103,$B$4:B49)*1</f>
        <v>46</v>
      </c>
      <c r="B49" s="9" t="s">
        <v>20</v>
      </c>
      <c r="C49" s="9" t="s">
        <v>187</v>
      </c>
      <c r="D49" s="18" t="s">
        <v>408</v>
      </c>
      <c r="E49" s="9" t="s">
        <v>102</v>
      </c>
      <c r="F49" s="9" t="s">
        <v>43</v>
      </c>
      <c r="G49" s="18">
        <v>5841.698</v>
      </c>
      <c r="H49" s="18">
        <v>7661.079</v>
      </c>
      <c r="I49" s="25">
        <v>0.76251635050363</v>
      </c>
      <c r="J49" s="9" t="s">
        <v>88</v>
      </c>
      <c r="K49" s="9" t="s">
        <v>343</v>
      </c>
    </row>
    <row r="50" customHeight="true" spans="1:11">
      <c r="A50" s="7">
        <f>SUBTOTAL(103,$B$4:B50)*1</f>
        <v>47</v>
      </c>
      <c r="B50" s="9" t="s">
        <v>20</v>
      </c>
      <c r="C50" s="9" t="s">
        <v>409</v>
      </c>
      <c r="D50" s="18" t="s">
        <v>410</v>
      </c>
      <c r="E50" s="9" t="s">
        <v>85</v>
      </c>
      <c r="F50" s="9" t="s">
        <v>44</v>
      </c>
      <c r="G50" s="18">
        <v>268.696</v>
      </c>
      <c r="H50" s="18">
        <v>1379.005</v>
      </c>
      <c r="I50" s="25">
        <v>0.194847734417207</v>
      </c>
      <c r="J50" s="9" t="s">
        <v>190</v>
      </c>
      <c r="K50" s="9" t="s">
        <v>343</v>
      </c>
    </row>
    <row r="51" customHeight="true" spans="1:11">
      <c r="A51" s="7">
        <f>SUBTOTAL(103,$B$4:B51)*1</f>
        <v>48</v>
      </c>
      <c r="B51" s="9" t="s">
        <v>20</v>
      </c>
      <c r="C51" s="9" t="s">
        <v>409</v>
      </c>
      <c r="D51" s="18" t="s">
        <v>411</v>
      </c>
      <c r="E51" s="9" t="s">
        <v>85</v>
      </c>
      <c r="F51" s="9" t="s">
        <v>44</v>
      </c>
      <c r="G51" s="18">
        <v>309.249</v>
      </c>
      <c r="H51" s="18">
        <v>528.135</v>
      </c>
      <c r="I51" s="25">
        <v>0.585549149365219</v>
      </c>
      <c r="J51" s="9" t="s">
        <v>190</v>
      </c>
      <c r="K51" s="9" t="s">
        <v>343</v>
      </c>
    </row>
    <row r="52" customHeight="true" spans="1:11">
      <c r="A52" s="7">
        <f>SUBTOTAL(103,$B$4:B52)*1</f>
        <v>49</v>
      </c>
      <c r="B52" s="9" t="s">
        <v>20</v>
      </c>
      <c r="C52" s="9" t="s">
        <v>409</v>
      </c>
      <c r="D52" s="18" t="s">
        <v>412</v>
      </c>
      <c r="E52" s="9" t="s">
        <v>85</v>
      </c>
      <c r="F52" s="9" t="s">
        <v>44</v>
      </c>
      <c r="G52" s="18">
        <v>271.744</v>
      </c>
      <c r="H52" s="18">
        <v>1382.097</v>
      </c>
      <c r="I52" s="25">
        <v>0.196617169417197</v>
      </c>
      <c r="J52" s="9" t="s">
        <v>190</v>
      </c>
      <c r="K52" s="9" t="s">
        <v>343</v>
      </c>
    </row>
    <row r="53" customHeight="true" spans="1:11">
      <c r="A53" s="7">
        <f>SUBTOTAL(103,$B$4:B53)*1</f>
        <v>50</v>
      </c>
      <c r="B53" s="9" t="s">
        <v>20</v>
      </c>
      <c r="C53" s="9" t="s">
        <v>413</v>
      </c>
      <c r="D53" s="18" t="s">
        <v>414</v>
      </c>
      <c r="E53" s="9" t="s">
        <v>85</v>
      </c>
      <c r="F53" s="9" t="s">
        <v>342</v>
      </c>
      <c r="G53" s="18">
        <v>1092.909</v>
      </c>
      <c r="H53" s="18">
        <v>1393.498</v>
      </c>
      <c r="I53" s="25">
        <v>0.784291760734497</v>
      </c>
      <c r="J53" s="9" t="s">
        <v>190</v>
      </c>
      <c r="K53" s="9" t="s">
        <v>343</v>
      </c>
    </row>
    <row r="54" customHeight="true" spans="1:11">
      <c r="A54" s="7">
        <f>SUBTOTAL(103,$B$4:B54)*1</f>
        <v>51</v>
      </c>
      <c r="B54" s="9" t="s">
        <v>20</v>
      </c>
      <c r="C54" s="9" t="s">
        <v>415</v>
      </c>
      <c r="D54" s="18" t="s">
        <v>416</v>
      </c>
      <c r="E54" s="9" t="s">
        <v>85</v>
      </c>
      <c r="F54" s="9" t="s">
        <v>342</v>
      </c>
      <c r="G54" s="18">
        <v>0.013</v>
      </c>
      <c r="H54" s="18">
        <v>10.459</v>
      </c>
      <c r="I54" s="25">
        <v>0.00124294865665934</v>
      </c>
      <c r="J54" s="9" t="s">
        <v>190</v>
      </c>
      <c r="K54" s="9" t="s">
        <v>343</v>
      </c>
    </row>
    <row r="55" customHeight="true" spans="1:11">
      <c r="A55" s="7">
        <f>SUBTOTAL(103,$B$4:B55)*1</f>
        <v>52</v>
      </c>
      <c r="B55" s="9" t="s">
        <v>20</v>
      </c>
      <c r="C55" s="9" t="s">
        <v>415</v>
      </c>
      <c r="D55" s="18" t="s">
        <v>417</v>
      </c>
      <c r="E55" s="9" t="s">
        <v>85</v>
      </c>
      <c r="F55" s="9" t="s">
        <v>342</v>
      </c>
      <c r="G55" s="18">
        <v>0.212</v>
      </c>
      <c r="H55" s="18">
        <v>26.403</v>
      </c>
      <c r="I55" s="25">
        <v>0.00802939059955308</v>
      </c>
      <c r="J55" s="9" t="s">
        <v>190</v>
      </c>
      <c r="K55" s="9" t="s">
        <v>343</v>
      </c>
    </row>
    <row r="56" customHeight="true" spans="1:11">
      <c r="A56" s="7">
        <f>SUBTOTAL(103,$B$4:B56)*1</f>
        <v>53</v>
      </c>
      <c r="B56" s="9" t="s">
        <v>20</v>
      </c>
      <c r="C56" s="9" t="s">
        <v>418</v>
      </c>
      <c r="D56" s="18" t="s">
        <v>419</v>
      </c>
      <c r="E56" s="9" t="s">
        <v>85</v>
      </c>
      <c r="F56" s="9" t="s">
        <v>44</v>
      </c>
      <c r="G56" s="18">
        <v>4636.685</v>
      </c>
      <c r="H56" s="18">
        <v>5824.15</v>
      </c>
      <c r="I56" s="25">
        <v>0.796113595975378</v>
      </c>
      <c r="J56" s="9" t="s">
        <v>88</v>
      </c>
      <c r="K56" s="9" t="s">
        <v>343</v>
      </c>
    </row>
    <row r="57" customHeight="true" spans="1:11">
      <c r="A57" s="7">
        <f>SUBTOTAL(103,$B$4:B57)*1</f>
        <v>54</v>
      </c>
      <c r="B57" s="9" t="s">
        <v>20</v>
      </c>
      <c r="C57" s="9" t="s">
        <v>418</v>
      </c>
      <c r="D57" s="18" t="s">
        <v>420</v>
      </c>
      <c r="E57" s="9" t="s">
        <v>85</v>
      </c>
      <c r="F57" s="9" t="s">
        <v>44</v>
      </c>
      <c r="G57" s="18">
        <v>5405.059</v>
      </c>
      <c r="H57" s="18">
        <v>8071.02</v>
      </c>
      <c r="I57" s="25">
        <v>0.669687226645455</v>
      </c>
      <c r="J57" s="9" t="s">
        <v>88</v>
      </c>
      <c r="K57" s="9" t="s">
        <v>343</v>
      </c>
    </row>
    <row r="58" customHeight="true" spans="1:11">
      <c r="A58" s="7">
        <f>SUBTOTAL(103,$B$4:B58)*1</f>
        <v>55</v>
      </c>
      <c r="B58" s="9" t="s">
        <v>20</v>
      </c>
      <c r="C58" s="9" t="s">
        <v>421</v>
      </c>
      <c r="D58" s="18" t="s">
        <v>422</v>
      </c>
      <c r="E58" s="9" t="s">
        <v>423</v>
      </c>
      <c r="F58" s="9" t="s">
        <v>43</v>
      </c>
      <c r="G58" s="18">
        <v>3181.076</v>
      </c>
      <c r="H58" s="18">
        <v>4229.5</v>
      </c>
      <c r="I58" s="25">
        <v>0.752116325806833</v>
      </c>
      <c r="J58" s="9" t="s">
        <v>88</v>
      </c>
      <c r="K58" s="9" t="s">
        <v>343</v>
      </c>
    </row>
    <row r="59" customHeight="true" spans="1:11">
      <c r="A59" s="7">
        <f>SUBTOTAL(103,$B$4:B59)*1</f>
        <v>56</v>
      </c>
      <c r="B59" s="9" t="s">
        <v>21</v>
      </c>
      <c r="C59" s="9" t="s">
        <v>424</v>
      </c>
      <c r="D59" s="18" t="s">
        <v>425</v>
      </c>
      <c r="E59" s="9" t="s">
        <v>85</v>
      </c>
      <c r="F59" s="9" t="s">
        <v>342</v>
      </c>
      <c r="G59" s="18">
        <v>1055.107</v>
      </c>
      <c r="H59" s="18">
        <v>1401.974</v>
      </c>
      <c r="I59" s="25">
        <v>0.752586709881924</v>
      </c>
      <c r="J59" s="9" t="s">
        <v>104</v>
      </c>
      <c r="K59" s="9" t="s">
        <v>343</v>
      </c>
    </row>
    <row r="60" customHeight="true" spans="1:11">
      <c r="A60" s="7">
        <f>SUBTOTAL(103,$B$4:B60)*1</f>
        <v>57</v>
      </c>
      <c r="B60" s="9" t="s">
        <v>21</v>
      </c>
      <c r="C60" s="9" t="s">
        <v>426</v>
      </c>
      <c r="D60" s="18" t="s">
        <v>427</v>
      </c>
      <c r="E60" s="9" t="s">
        <v>85</v>
      </c>
      <c r="F60" s="9" t="s">
        <v>44</v>
      </c>
      <c r="G60" s="18">
        <v>4285.353</v>
      </c>
      <c r="H60" s="18">
        <v>7870.974</v>
      </c>
      <c r="I60" s="25">
        <v>0.544450153183075</v>
      </c>
      <c r="J60" s="9" t="s">
        <v>104</v>
      </c>
      <c r="K60" s="9" t="s">
        <v>343</v>
      </c>
    </row>
    <row r="61" customHeight="true" spans="1:11">
      <c r="A61" s="7">
        <f>SUBTOTAL(103,$B$4:B61)*1</f>
        <v>58</v>
      </c>
      <c r="B61" s="9" t="s">
        <v>22</v>
      </c>
      <c r="C61" s="9" t="s">
        <v>428</v>
      </c>
      <c r="D61" s="18" t="s">
        <v>429</v>
      </c>
      <c r="E61" s="9" t="s">
        <v>85</v>
      </c>
      <c r="F61" s="9" t="s">
        <v>342</v>
      </c>
      <c r="G61" s="18">
        <v>7880.717</v>
      </c>
      <c r="H61" s="18">
        <v>10144.546</v>
      </c>
      <c r="I61" s="25">
        <v>0.77684274880315</v>
      </c>
      <c r="J61" s="9" t="s">
        <v>430</v>
      </c>
      <c r="K61" s="9" t="s">
        <v>343</v>
      </c>
    </row>
    <row r="62" customHeight="true" spans="1:11">
      <c r="A62" s="7">
        <f>SUBTOTAL(103,$B$4:B62)*1</f>
        <v>59</v>
      </c>
      <c r="B62" s="9" t="s">
        <v>23</v>
      </c>
      <c r="C62" s="9" t="s">
        <v>431</v>
      </c>
      <c r="D62" s="18" t="s">
        <v>432</v>
      </c>
      <c r="E62" s="9" t="s">
        <v>85</v>
      </c>
      <c r="F62" s="9" t="s">
        <v>44</v>
      </c>
      <c r="G62" s="18">
        <v>699.023</v>
      </c>
      <c r="H62" s="18">
        <v>1476.118</v>
      </c>
      <c r="I62" s="25">
        <v>0.473554959698344</v>
      </c>
      <c r="J62" s="9" t="s">
        <v>104</v>
      </c>
      <c r="K62" s="9" t="s">
        <v>343</v>
      </c>
    </row>
    <row r="63" customHeight="true" spans="1:11">
      <c r="A63" s="7">
        <f>SUBTOTAL(103,$B$4:B63)*1</f>
        <v>60</v>
      </c>
      <c r="B63" s="9" t="s">
        <v>23</v>
      </c>
      <c r="C63" s="9" t="s">
        <v>433</v>
      </c>
      <c r="D63" s="18" t="s">
        <v>434</v>
      </c>
      <c r="E63" s="9" t="s">
        <v>85</v>
      </c>
      <c r="F63" s="9" t="s">
        <v>342</v>
      </c>
      <c r="G63" s="18">
        <v>200.728</v>
      </c>
      <c r="H63" s="18">
        <v>374.451</v>
      </c>
      <c r="I63" s="25">
        <v>0.536059457712758</v>
      </c>
      <c r="J63" s="9" t="s">
        <v>190</v>
      </c>
      <c r="K63" s="9" t="s">
        <v>343</v>
      </c>
    </row>
    <row r="64" customHeight="true" spans="1:11">
      <c r="A64" s="7">
        <f>SUBTOTAL(103,$B$4:B64)*1</f>
        <v>61</v>
      </c>
      <c r="B64" s="9" t="s">
        <v>23</v>
      </c>
      <c r="C64" s="9" t="s">
        <v>433</v>
      </c>
      <c r="D64" s="18" t="s">
        <v>435</v>
      </c>
      <c r="E64" s="9" t="s">
        <v>85</v>
      </c>
      <c r="F64" s="9" t="s">
        <v>342</v>
      </c>
      <c r="G64" s="18">
        <v>411.327</v>
      </c>
      <c r="H64" s="18">
        <v>712.181</v>
      </c>
      <c r="I64" s="25">
        <v>0.577559637227053</v>
      </c>
      <c r="J64" s="9" t="s">
        <v>190</v>
      </c>
      <c r="K64" s="9" t="s">
        <v>343</v>
      </c>
    </row>
    <row r="65" customHeight="true" spans="1:11">
      <c r="A65" s="7">
        <f>SUBTOTAL(103,$B$4:B65)*1</f>
        <v>62</v>
      </c>
      <c r="B65" s="9" t="s">
        <v>25</v>
      </c>
      <c r="C65" s="9" t="s">
        <v>235</v>
      </c>
      <c r="D65" s="18" t="s">
        <v>436</v>
      </c>
      <c r="E65" s="9" t="s">
        <v>85</v>
      </c>
      <c r="F65" s="9" t="s">
        <v>342</v>
      </c>
      <c r="G65" s="18">
        <v>433.926</v>
      </c>
      <c r="H65" s="18">
        <v>628.78</v>
      </c>
      <c r="I65" s="25">
        <v>0.69010782785712</v>
      </c>
      <c r="J65" s="9" t="s">
        <v>244</v>
      </c>
      <c r="K65" s="9" t="s">
        <v>343</v>
      </c>
    </row>
    <row r="66" customHeight="true" spans="1:11">
      <c r="A66" s="7">
        <f>SUBTOTAL(103,$B$4:B66)*1</f>
        <v>63</v>
      </c>
      <c r="B66" s="9" t="s">
        <v>25</v>
      </c>
      <c r="C66" s="9" t="s">
        <v>235</v>
      </c>
      <c r="D66" s="18" t="s">
        <v>437</v>
      </c>
      <c r="E66" s="9" t="s">
        <v>85</v>
      </c>
      <c r="F66" s="9" t="s">
        <v>342</v>
      </c>
      <c r="G66" s="18">
        <v>830.098</v>
      </c>
      <c r="H66" s="18">
        <v>1811.88</v>
      </c>
      <c r="I66" s="25">
        <v>0.458141819546548</v>
      </c>
      <c r="J66" s="9" t="s">
        <v>244</v>
      </c>
      <c r="K66" s="9" t="s">
        <v>343</v>
      </c>
    </row>
    <row r="67" customHeight="true" spans="1:11">
      <c r="A67" s="7">
        <f>SUBTOTAL(103,$B$4:B67)*1</f>
        <v>64</v>
      </c>
      <c r="B67" s="9" t="s">
        <v>25</v>
      </c>
      <c r="C67" s="9" t="s">
        <v>438</v>
      </c>
      <c r="D67" s="18" t="s">
        <v>439</v>
      </c>
      <c r="E67" s="9" t="s">
        <v>85</v>
      </c>
      <c r="F67" s="9" t="s">
        <v>342</v>
      </c>
      <c r="G67" s="18">
        <v>7157.401</v>
      </c>
      <c r="H67" s="18">
        <v>9190.501</v>
      </c>
      <c r="I67" s="25">
        <v>0.778782462457705</v>
      </c>
      <c r="J67" s="9" t="s">
        <v>244</v>
      </c>
      <c r="K67" s="9" t="s">
        <v>343</v>
      </c>
    </row>
    <row r="68" customHeight="true" spans="1:11">
      <c r="A68" s="7">
        <f>SUBTOTAL(103,$B$4:B68)*1</f>
        <v>65</v>
      </c>
      <c r="B68" s="9" t="s">
        <v>25</v>
      </c>
      <c r="C68" s="9" t="s">
        <v>440</v>
      </c>
      <c r="D68" s="18" t="s">
        <v>441</v>
      </c>
      <c r="E68" s="9" t="s">
        <v>85</v>
      </c>
      <c r="F68" s="9" t="s">
        <v>44</v>
      </c>
      <c r="G68" s="18">
        <v>900.557</v>
      </c>
      <c r="H68" s="18">
        <v>1431.758</v>
      </c>
      <c r="I68" s="25">
        <v>0.62898688186132</v>
      </c>
      <c r="J68" s="9" t="s">
        <v>88</v>
      </c>
      <c r="K68" s="9" t="s">
        <v>343</v>
      </c>
    </row>
    <row r="69" customHeight="true" spans="1:11">
      <c r="A69" s="7">
        <f>SUBTOTAL(103,$B$4:B69)*1</f>
        <v>66</v>
      </c>
      <c r="B69" s="9" t="s">
        <v>25</v>
      </c>
      <c r="C69" s="9" t="s">
        <v>246</v>
      </c>
      <c r="D69" s="18" t="s">
        <v>442</v>
      </c>
      <c r="E69" s="9" t="s">
        <v>102</v>
      </c>
      <c r="F69" s="9" t="s">
        <v>44</v>
      </c>
      <c r="G69" s="18">
        <v>1386.182</v>
      </c>
      <c r="H69" s="18">
        <v>3657.752</v>
      </c>
      <c r="I69" s="25">
        <v>0.37897101826477</v>
      </c>
      <c r="J69" s="9" t="s">
        <v>190</v>
      </c>
      <c r="K69" s="9" t="s">
        <v>343</v>
      </c>
    </row>
    <row r="70" customHeight="true" spans="1:11">
      <c r="A70" s="7">
        <f>SUBTOTAL(103,$B$4:B70)*1</f>
        <v>67</v>
      </c>
      <c r="B70" s="9" t="s">
        <v>25</v>
      </c>
      <c r="C70" s="9" t="s">
        <v>443</v>
      </c>
      <c r="D70" s="18" t="s">
        <v>444</v>
      </c>
      <c r="E70" s="9" t="s">
        <v>102</v>
      </c>
      <c r="F70" s="9" t="s">
        <v>44</v>
      </c>
      <c r="G70" s="18">
        <v>4.653</v>
      </c>
      <c r="H70" s="18">
        <v>233.97</v>
      </c>
      <c r="I70" s="25">
        <v>0.0198871650211566</v>
      </c>
      <c r="J70" s="9" t="s">
        <v>88</v>
      </c>
      <c r="K70" s="9" t="s">
        <v>343</v>
      </c>
    </row>
    <row r="71" customHeight="true" spans="1:11">
      <c r="A71" s="7">
        <f>SUBTOTAL(103,$B$4:B71)*1</f>
        <v>68</v>
      </c>
      <c r="B71" s="9" t="s">
        <v>26</v>
      </c>
      <c r="C71" s="9" t="s">
        <v>445</v>
      </c>
      <c r="D71" s="18" t="s">
        <v>446</v>
      </c>
      <c r="E71" s="9" t="s">
        <v>85</v>
      </c>
      <c r="F71" s="9" t="s">
        <v>342</v>
      </c>
      <c r="G71" s="18">
        <v>8848.594</v>
      </c>
      <c r="H71" s="18">
        <v>13748.918</v>
      </c>
      <c r="I71" s="25">
        <v>0.643584753360228</v>
      </c>
      <c r="J71" s="9" t="s">
        <v>88</v>
      </c>
      <c r="K71" s="9" t="s">
        <v>343</v>
      </c>
    </row>
    <row r="72" customHeight="true" spans="1:11">
      <c r="A72" s="7">
        <f>SUBTOTAL(103,$B$4:B72)*1</f>
        <v>69</v>
      </c>
      <c r="B72" s="9" t="s">
        <v>26</v>
      </c>
      <c r="C72" s="9" t="s">
        <v>447</v>
      </c>
      <c r="D72" s="18" t="s">
        <v>448</v>
      </c>
      <c r="E72" s="9" t="s">
        <v>85</v>
      </c>
      <c r="F72" s="9" t="s">
        <v>43</v>
      </c>
      <c r="G72" s="18">
        <v>5784.442</v>
      </c>
      <c r="H72" s="18">
        <v>7594.918</v>
      </c>
      <c r="I72" s="25">
        <v>0.761620072790779</v>
      </c>
      <c r="J72" s="9" t="s">
        <v>104</v>
      </c>
      <c r="K72" s="9" t="s">
        <v>343</v>
      </c>
    </row>
    <row r="73" customHeight="true" spans="1:11">
      <c r="A73" s="7">
        <f>SUBTOTAL(103,$B$4:B73)*1</f>
        <v>70</v>
      </c>
      <c r="B73" s="9" t="s">
        <v>26</v>
      </c>
      <c r="C73" s="9" t="s">
        <v>449</v>
      </c>
      <c r="D73" s="18" t="s">
        <v>450</v>
      </c>
      <c r="E73" s="9" t="s">
        <v>85</v>
      </c>
      <c r="F73" s="9" t="s">
        <v>43</v>
      </c>
      <c r="G73" s="18">
        <v>5363.615</v>
      </c>
      <c r="H73" s="18">
        <v>7206.404</v>
      </c>
      <c r="I73" s="25">
        <v>0.744284528039227</v>
      </c>
      <c r="J73" s="9" t="s">
        <v>88</v>
      </c>
      <c r="K73" s="9" t="s">
        <v>343</v>
      </c>
    </row>
    <row r="74" customHeight="true" spans="1:11">
      <c r="A74" s="7">
        <f>SUBTOTAL(103,$B$4:B74)*1</f>
        <v>71</v>
      </c>
      <c r="B74" s="9" t="s">
        <v>26</v>
      </c>
      <c r="C74" s="9" t="s">
        <v>451</v>
      </c>
      <c r="D74" s="18" t="s">
        <v>452</v>
      </c>
      <c r="E74" s="9" t="s">
        <v>85</v>
      </c>
      <c r="F74" s="9" t="s">
        <v>43</v>
      </c>
      <c r="G74" s="18">
        <v>4553.746</v>
      </c>
      <c r="H74" s="18">
        <v>8071.094</v>
      </c>
      <c r="I74" s="25">
        <v>0.564204307371467</v>
      </c>
      <c r="J74" s="9" t="s">
        <v>104</v>
      </c>
      <c r="K74" s="9" t="s">
        <v>343</v>
      </c>
    </row>
    <row r="75" customHeight="true" spans="1:11">
      <c r="A75" s="7">
        <f>SUBTOTAL(103,$B$4:B75)*1</f>
        <v>72</v>
      </c>
      <c r="B75" s="9" t="s">
        <v>27</v>
      </c>
      <c r="C75" s="9" t="s">
        <v>259</v>
      </c>
      <c r="D75" s="18" t="s">
        <v>453</v>
      </c>
      <c r="E75" s="9" t="s">
        <v>85</v>
      </c>
      <c r="F75" s="9" t="s">
        <v>44</v>
      </c>
      <c r="G75" s="18">
        <v>2143.754</v>
      </c>
      <c r="H75" s="18">
        <v>2705.4</v>
      </c>
      <c r="I75" s="25">
        <v>0.792398166629703</v>
      </c>
      <c r="J75" s="9" t="s">
        <v>88</v>
      </c>
      <c r="K75" s="9" t="s">
        <v>343</v>
      </c>
    </row>
    <row r="76" customHeight="true" spans="1:11">
      <c r="A76" s="7">
        <f>SUBTOTAL(103,$B$4:B76)*1</f>
        <v>73</v>
      </c>
      <c r="B76" s="9" t="s">
        <v>27</v>
      </c>
      <c r="C76" s="9" t="s">
        <v>454</v>
      </c>
      <c r="D76" s="18" t="s">
        <v>455</v>
      </c>
      <c r="E76" s="9" t="s">
        <v>85</v>
      </c>
      <c r="F76" s="9" t="s">
        <v>43</v>
      </c>
      <c r="G76" s="18">
        <v>16133.348</v>
      </c>
      <c r="H76" s="18">
        <v>20245.162</v>
      </c>
      <c r="I76" s="25">
        <v>0.796898933187099</v>
      </c>
      <c r="J76" s="9" t="s">
        <v>376</v>
      </c>
      <c r="K76" s="9" t="s">
        <v>343</v>
      </c>
    </row>
    <row r="77" customHeight="true" spans="1:11">
      <c r="A77" s="7">
        <f>SUBTOTAL(103,$B$4:B77)*1</f>
        <v>74</v>
      </c>
      <c r="B77" s="9" t="s">
        <v>28</v>
      </c>
      <c r="C77" s="9" t="s">
        <v>456</v>
      </c>
      <c r="D77" s="18" t="s">
        <v>457</v>
      </c>
      <c r="E77" s="9" t="s">
        <v>102</v>
      </c>
      <c r="F77" s="9" t="s">
        <v>342</v>
      </c>
      <c r="G77" s="18">
        <v>1509.303</v>
      </c>
      <c r="H77" s="18">
        <v>13626.325</v>
      </c>
      <c r="I77" s="25">
        <v>0.11076376058842</v>
      </c>
      <c r="J77" s="9" t="s">
        <v>127</v>
      </c>
      <c r="K77" s="9" t="s">
        <v>343</v>
      </c>
    </row>
    <row r="78" customHeight="true" spans="1:11">
      <c r="A78" s="7">
        <f>SUBTOTAL(103,$B$4:B78)*1</f>
        <v>75</v>
      </c>
      <c r="B78" s="9" t="s">
        <v>28</v>
      </c>
      <c r="C78" s="9" t="s">
        <v>456</v>
      </c>
      <c r="D78" s="18" t="s">
        <v>458</v>
      </c>
      <c r="E78" s="9" t="s">
        <v>102</v>
      </c>
      <c r="F78" s="9" t="s">
        <v>342</v>
      </c>
      <c r="G78" s="18">
        <v>53.432</v>
      </c>
      <c r="H78" s="18">
        <v>73.613</v>
      </c>
      <c r="I78" s="25">
        <v>0.725850053659</v>
      </c>
      <c r="J78" s="9" t="s">
        <v>172</v>
      </c>
      <c r="K78" s="9" t="s">
        <v>343</v>
      </c>
    </row>
    <row r="79" customHeight="true" spans="1:11">
      <c r="A79" s="7">
        <f>SUBTOTAL(103,$B$4:B79)*1</f>
        <v>76</v>
      </c>
      <c r="B79" s="9" t="s">
        <v>28</v>
      </c>
      <c r="C79" s="9" t="s">
        <v>459</v>
      </c>
      <c r="D79" s="18" t="s">
        <v>460</v>
      </c>
      <c r="E79" s="9" t="s">
        <v>85</v>
      </c>
      <c r="F79" s="9" t="s">
        <v>342</v>
      </c>
      <c r="G79" s="18">
        <v>621.783</v>
      </c>
      <c r="H79" s="18">
        <v>922.137</v>
      </c>
      <c r="I79" s="25">
        <v>0.674284840538879</v>
      </c>
      <c r="J79" s="9" t="s">
        <v>461</v>
      </c>
      <c r="K79" s="9" t="s">
        <v>343</v>
      </c>
    </row>
    <row r="80" customHeight="true" spans="1:11">
      <c r="A80" s="7">
        <f>SUBTOTAL(103,$B$4:B80)*1</f>
        <v>77</v>
      </c>
      <c r="B80" s="9" t="s">
        <v>28</v>
      </c>
      <c r="C80" s="9" t="s">
        <v>462</v>
      </c>
      <c r="D80" s="18" t="s">
        <v>463</v>
      </c>
      <c r="E80" s="9" t="s">
        <v>85</v>
      </c>
      <c r="F80" s="9" t="s">
        <v>342</v>
      </c>
      <c r="G80" s="18">
        <v>1257.414</v>
      </c>
      <c r="H80" s="18">
        <v>1853.847</v>
      </c>
      <c r="I80" s="25">
        <v>0.678272802448098</v>
      </c>
      <c r="J80" s="9" t="s">
        <v>291</v>
      </c>
      <c r="K80" s="9" t="s">
        <v>343</v>
      </c>
    </row>
    <row r="81" customHeight="true" spans="1:11">
      <c r="A81" s="7">
        <f>SUBTOTAL(103,$B$4:B81)*1</f>
        <v>78</v>
      </c>
      <c r="B81" s="9" t="s">
        <v>28</v>
      </c>
      <c r="C81" s="9" t="s">
        <v>462</v>
      </c>
      <c r="D81" s="18" t="s">
        <v>464</v>
      </c>
      <c r="E81" s="9" t="s">
        <v>85</v>
      </c>
      <c r="F81" s="9" t="s">
        <v>342</v>
      </c>
      <c r="G81" s="18">
        <v>2293.961</v>
      </c>
      <c r="H81" s="18">
        <v>5351.977</v>
      </c>
      <c r="I81" s="25">
        <v>0.428619368132561</v>
      </c>
      <c r="J81" s="9" t="s">
        <v>291</v>
      </c>
      <c r="K81" s="9" t="s">
        <v>343</v>
      </c>
    </row>
    <row r="82" customHeight="true" spans="1:11">
      <c r="A82" s="7">
        <f>SUBTOTAL(103,$B$4:B82)*1</f>
        <v>79</v>
      </c>
      <c r="B82" s="9" t="s">
        <v>28</v>
      </c>
      <c r="C82" s="9" t="s">
        <v>465</v>
      </c>
      <c r="D82" s="18" t="s">
        <v>466</v>
      </c>
      <c r="E82" s="9" t="s">
        <v>102</v>
      </c>
      <c r="F82" s="9" t="s">
        <v>44</v>
      </c>
      <c r="G82" s="18">
        <v>4433.793</v>
      </c>
      <c r="H82" s="18">
        <v>7230.631</v>
      </c>
      <c r="I82" s="25">
        <v>0.613195860776189</v>
      </c>
      <c r="J82" s="9" t="s">
        <v>268</v>
      </c>
      <c r="K82" s="9" t="s">
        <v>343</v>
      </c>
    </row>
    <row r="83" customHeight="true" spans="1:11">
      <c r="A83" s="7">
        <f>SUBTOTAL(103,$B$4:B83)*1</f>
        <v>80</v>
      </c>
      <c r="B83" s="9" t="s">
        <v>28</v>
      </c>
      <c r="C83" s="9" t="s">
        <v>467</v>
      </c>
      <c r="D83" s="18" t="s">
        <v>468</v>
      </c>
      <c r="E83" s="9" t="s">
        <v>102</v>
      </c>
      <c r="F83" s="9" t="s">
        <v>44</v>
      </c>
      <c r="G83" s="18">
        <v>17.51</v>
      </c>
      <c r="H83" s="18">
        <v>31.692</v>
      </c>
      <c r="I83" s="25">
        <v>0.552505364129749</v>
      </c>
      <c r="J83" s="9" t="s">
        <v>104</v>
      </c>
      <c r="K83" s="9" t="s">
        <v>343</v>
      </c>
    </row>
    <row r="84" customHeight="true" spans="1:11">
      <c r="A84" s="7">
        <f>SUBTOTAL(103,$B$4:B84)*1</f>
        <v>81</v>
      </c>
      <c r="B84" s="9" t="s">
        <v>28</v>
      </c>
      <c r="C84" s="9" t="s">
        <v>469</v>
      </c>
      <c r="D84" s="18" t="s">
        <v>470</v>
      </c>
      <c r="E84" s="9" t="s">
        <v>102</v>
      </c>
      <c r="F84" s="9" t="s">
        <v>43</v>
      </c>
      <c r="G84" s="18">
        <v>3432.971</v>
      </c>
      <c r="H84" s="18">
        <v>4398.985</v>
      </c>
      <c r="I84" s="25">
        <v>0.780400706071969</v>
      </c>
      <c r="J84" s="9" t="s">
        <v>88</v>
      </c>
      <c r="K84" s="9" t="s">
        <v>343</v>
      </c>
    </row>
    <row r="85" customHeight="true" spans="1:11">
      <c r="A85" s="7">
        <f>SUBTOTAL(103,$B$4:B85)*1</f>
        <v>82</v>
      </c>
      <c r="B85" s="9" t="s">
        <v>28</v>
      </c>
      <c r="C85" s="9" t="s">
        <v>471</v>
      </c>
      <c r="D85" s="18" t="s">
        <v>472</v>
      </c>
      <c r="E85" s="9" t="s">
        <v>102</v>
      </c>
      <c r="F85" s="9" t="s">
        <v>43</v>
      </c>
      <c r="G85" s="18">
        <v>9617.606</v>
      </c>
      <c r="H85" s="18">
        <v>12328.501</v>
      </c>
      <c r="I85" s="25">
        <v>0.780111548030048</v>
      </c>
      <c r="J85" s="9" t="s">
        <v>88</v>
      </c>
      <c r="K85" s="9" t="s">
        <v>343</v>
      </c>
    </row>
    <row r="86" customHeight="true" spans="1:11">
      <c r="A86" s="7">
        <f>SUBTOTAL(103,$B$4:B86)*1</f>
        <v>83</v>
      </c>
      <c r="B86" s="9" t="s">
        <v>28</v>
      </c>
      <c r="C86" s="9" t="s">
        <v>473</v>
      </c>
      <c r="D86" s="18" t="s">
        <v>474</v>
      </c>
      <c r="E86" s="9" t="s">
        <v>85</v>
      </c>
      <c r="F86" s="9" t="s">
        <v>342</v>
      </c>
      <c r="G86" s="18">
        <v>725.355</v>
      </c>
      <c r="H86" s="18">
        <v>1036.938</v>
      </c>
      <c r="I86" s="25">
        <v>0.699516268089317</v>
      </c>
      <c r="J86" s="9" t="s">
        <v>160</v>
      </c>
      <c r="K86" s="9" t="s">
        <v>343</v>
      </c>
    </row>
    <row r="87" customHeight="true" spans="1:11">
      <c r="A87" s="7">
        <f>SUBTOTAL(103,$B$4:B87)*1</f>
        <v>84</v>
      </c>
      <c r="B87" s="9" t="s">
        <v>28</v>
      </c>
      <c r="C87" s="9" t="s">
        <v>475</v>
      </c>
      <c r="D87" s="18" t="s">
        <v>476</v>
      </c>
      <c r="E87" s="9" t="s">
        <v>85</v>
      </c>
      <c r="F87" s="9" t="s">
        <v>342</v>
      </c>
      <c r="G87" s="18">
        <v>4265.671</v>
      </c>
      <c r="H87" s="18">
        <v>6968.757</v>
      </c>
      <c r="I87" s="25">
        <v>0.612113609356733</v>
      </c>
      <c r="J87" s="9" t="s">
        <v>104</v>
      </c>
      <c r="K87" s="9" t="s">
        <v>343</v>
      </c>
    </row>
    <row r="88" customHeight="true" spans="1:11">
      <c r="A88" s="7">
        <f>SUBTOTAL(103,$B$4:B88)*1</f>
        <v>85</v>
      </c>
      <c r="B88" s="9" t="s">
        <v>29</v>
      </c>
      <c r="C88" s="9" t="s">
        <v>477</v>
      </c>
      <c r="D88" s="18" t="s">
        <v>478</v>
      </c>
      <c r="E88" s="9" t="s">
        <v>102</v>
      </c>
      <c r="F88" s="9" t="s">
        <v>342</v>
      </c>
      <c r="G88" s="18">
        <v>2153.694</v>
      </c>
      <c r="H88" s="18">
        <v>2897.657</v>
      </c>
      <c r="I88" s="25">
        <v>0.743253601099095</v>
      </c>
      <c r="J88" s="9" t="s">
        <v>479</v>
      </c>
      <c r="K88" s="9" t="s">
        <v>343</v>
      </c>
    </row>
    <row r="89" customHeight="true" spans="1:11">
      <c r="A89" s="7">
        <f>SUBTOTAL(103,$B$4:B89)*1</f>
        <v>86</v>
      </c>
      <c r="B89" s="9" t="s">
        <v>29</v>
      </c>
      <c r="C89" s="9" t="s">
        <v>480</v>
      </c>
      <c r="D89" s="18" t="s">
        <v>481</v>
      </c>
      <c r="E89" s="9" t="s">
        <v>85</v>
      </c>
      <c r="F89" s="9" t="s">
        <v>342</v>
      </c>
      <c r="G89" s="18">
        <v>814.88</v>
      </c>
      <c r="H89" s="18">
        <v>1558.291</v>
      </c>
      <c r="I89" s="25">
        <f>G89/H89</f>
        <v>0.52293185290809</v>
      </c>
      <c r="J89" s="9" t="s">
        <v>482</v>
      </c>
      <c r="K89" s="9" t="s">
        <v>343</v>
      </c>
    </row>
    <row r="90" customHeight="true" spans="1:11">
      <c r="A90" s="7">
        <f>SUBTOTAL(103,$B$4:B90)*1</f>
        <v>87</v>
      </c>
      <c r="B90" s="9" t="s">
        <v>29</v>
      </c>
      <c r="C90" s="9" t="s">
        <v>483</v>
      </c>
      <c r="D90" s="18" t="s">
        <v>484</v>
      </c>
      <c r="E90" s="9" t="s">
        <v>85</v>
      </c>
      <c r="F90" s="9" t="s">
        <v>342</v>
      </c>
      <c r="G90" s="18">
        <v>13.883</v>
      </c>
      <c r="H90" s="18">
        <v>142.224</v>
      </c>
      <c r="I90" s="25">
        <v>0.0976136235797053</v>
      </c>
      <c r="J90" s="9" t="s">
        <v>479</v>
      </c>
      <c r="K90" s="9" t="s">
        <v>343</v>
      </c>
    </row>
    <row r="91" customHeight="true" spans="1:11">
      <c r="A91" s="7">
        <f>SUBTOTAL(103,$B$4:B91)*1</f>
        <v>88</v>
      </c>
      <c r="B91" s="9" t="s">
        <v>29</v>
      </c>
      <c r="C91" s="9" t="s">
        <v>485</v>
      </c>
      <c r="D91" s="18" t="s">
        <v>486</v>
      </c>
      <c r="E91" s="9" t="s">
        <v>85</v>
      </c>
      <c r="F91" s="9" t="s">
        <v>342</v>
      </c>
      <c r="G91" s="18">
        <v>297.099</v>
      </c>
      <c r="H91" s="18">
        <v>1391.477</v>
      </c>
      <c r="I91" s="25">
        <v>0.213513410570207</v>
      </c>
      <c r="J91" s="9" t="s">
        <v>479</v>
      </c>
      <c r="K91" s="9" t="s">
        <v>343</v>
      </c>
    </row>
    <row r="92" customHeight="true" spans="1:11">
      <c r="A92" s="7">
        <f>SUBTOTAL(103,$B$4:B92)*1</f>
        <v>89</v>
      </c>
      <c r="B92" s="9" t="s">
        <v>29</v>
      </c>
      <c r="C92" s="9" t="s">
        <v>487</v>
      </c>
      <c r="D92" s="18" t="s">
        <v>488</v>
      </c>
      <c r="E92" s="9" t="s">
        <v>102</v>
      </c>
      <c r="F92" s="9" t="s">
        <v>342</v>
      </c>
      <c r="G92" s="18">
        <v>0.863</v>
      </c>
      <c r="H92" s="18">
        <v>3078.957</v>
      </c>
      <c r="I92" s="25">
        <v>0.000280289721486854</v>
      </c>
      <c r="J92" s="9" t="s">
        <v>479</v>
      </c>
      <c r="K92" s="9" t="s">
        <v>343</v>
      </c>
    </row>
    <row r="93" customHeight="true" spans="1:11">
      <c r="A93" s="7">
        <f>SUBTOTAL(103,$B$4:B93)*1</f>
        <v>90</v>
      </c>
      <c r="B93" s="9" t="s">
        <v>29</v>
      </c>
      <c r="C93" s="9" t="s">
        <v>487</v>
      </c>
      <c r="D93" s="18" t="s">
        <v>489</v>
      </c>
      <c r="E93" s="9" t="s">
        <v>85</v>
      </c>
      <c r="F93" s="9" t="s">
        <v>342</v>
      </c>
      <c r="G93" s="18">
        <v>17.19</v>
      </c>
      <c r="H93" s="18">
        <v>2769.333</v>
      </c>
      <c r="I93" s="25">
        <v>0.00620727084825119</v>
      </c>
      <c r="J93" s="9" t="s">
        <v>479</v>
      </c>
      <c r="K93" s="9" t="s">
        <v>343</v>
      </c>
    </row>
    <row r="94" customHeight="true" spans="1:11">
      <c r="A94" s="7">
        <f>SUBTOTAL(103,$B$4:B94)*1</f>
        <v>91</v>
      </c>
      <c r="B94" s="9" t="s">
        <v>29</v>
      </c>
      <c r="C94" s="9" t="s">
        <v>487</v>
      </c>
      <c r="D94" s="18" t="s">
        <v>490</v>
      </c>
      <c r="E94" s="9" t="s">
        <v>85</v>
      </c>
      <c r="F94" s="9" t="s">
        <v>342</v>
      </c>
      <c r="G94" s="18">
        <v>3.354</v>
      </c>
      <c r="H94" s="18">
        <v>2345.127</v>
      </c>
      <c r="I94" s="25">
        <v>0.00143019972905518</v>
      </c>
      <c r="J94" s="9" t="s">
        <v>479</v>
      </c>
      <c r="K94" s="9" t="s">
        <v>343</v>
      </c>
    </row>
    <row r="95" customHeight="true" spans="1:11">
      <c r="A95" s="7">
        <f>SUBTOTAL(103,$B$4:B95)*1</f>
        <v>92</v>
      </c>
      <c r="B95" s="9" t="s">
        <v>29</v>
      </c>
      <c r="C95" s="9" t="s">
        <v>491</v>
      </c>
      <c r="D95" s="18" t="s">
        <v>492</v>
      </c>
      <c r="E95" s="9" t="s">
        <v>85</v>
      </c>
      <c r="F95" s="9" t="s">
        <v>342</v>
      </c>
      <c r="G95" s="18">
        <v>161.786</v>
      </c>
      <c r="H95" s="18">
        <v>324.333</v>
      </c>
      <c r="I95" s="25">
        <v>0.49882682304915</v>
      </c>
      <c r="J95" s="9" t="s">
        <v>479</v>
      </c>
      <c r="K95" s="9" t="s">
        <v>343</v>
      </c>
    </row>
    <row r="96" customHeight="true" spans="1:11">
      <c r="A96" s="7">
        <f>SUBTOTAL(103,$B$4:B96)*1</f>
        <v>93</v>
      </c>
      <c r="B96" s="9" t="s">
        <v>30</v>
      </c>
      <c r="C96" s="9" t="s">
        <v>493</v>
      </c>
      <c r="D96" s="18" t="s">
        <v>494</v>
      </c>
      <c r="E96" s="9" t="s">
        <v>102</v>
      </c>
      <c r="F96" s="9" t="s">
        <v>43</v>
      </c>
      <c r="G96" s="18">
        <v>5665.493</v>
      </c>
      <c r="H96" s="18">
        <v>7833.042</v>
      </c>
      <c r="I96" s="25">
        <v>0.723281325441635</v>
      </c>
      <c r="J96" s="9" t="s">
        <v>88</v>
      </c>
      <c r="K96" s="9" t="s">
        <v>343</v>
      </c>
    </row>
    <row r="97" customHeight="true" spans="1:11">
      <c r="A97" s="7">
        <f>SUBTOTAL(103,$B$4:B97)*1</f>
        <v>94</v>
      </c>
      <c r="B97" s="9" t="s">
        <v>30</v>
      </c>
      <c r="C97" s="9" t="s">
        <v>493</v>
      </c>
      <c r="D97" s="18" t="s">
        <v>495</v>
      </c>
      <c r="E97" s="9" t="s">
        <v>102</v>
      </c>
      <c r="F97" s="9" t="s">
        <v>43</v>
      </c>
      <c r="G97" s="18">
        <v>5409.615</v>
      </c>
      <c r="H97" s="18">
        <v>7586.445</v>
      </c>
      <c r="I97" s="25">
        <v>0.713063233174432</v>
      </c>
      <c r="J97" s="9" t="s">
        <v>88</v>
      </c>
      <c r="K97" s="9" t="s">
        <v>343</v>
      </c>
    </row>
    <row r="98" customHeight="true" spans="1:11">
      <c r="A98" s="7">
        <f>SUBTOTAL(103,$B$4:B98)*1</f>
        <v>95</v>
      </c>
      <c r="B98" s="9" t="s">
        <v>30</v>
      </c>
      <c r="C98" s="9" t="s">
        <v>493</v>
      </c>
      <c r="D98" s="18" t="s">
        <v>496</v>
      </c>
      <c r="E98" s="9" t="s">
        <v>102</v>
      </c>
      <c r="F98" s="9" t="s">
        <v>43</v>
      </c>
      <c r="G98" s="18">
        <v>5698.281</v>
      </c>
      <c r="H98" s="18">
        <v>7908.542</v>
      </c>
      <c r="I98" s="25">
        <v>0.720522316249948</v>
      </c>
      <c r="J98" s="9" t="s">
        <v>88</v>
      </c>
      <c r="K98" s="9" t="s">
        <v>343</v>
      </c>
    </row>
    <row r="99" customHeight="true" spans="1:11">
      <c r="A99" s="7">
        <f>SUBTOTAL(103,$B$4:B99)*1</f>
        <v>96</v>
      </c>
      <c r="B99" s="9" t="s">
        <v>30</v>
      </c>
      <c r="C99" s="9" t="s">
        <v>493</v>
      </c>
      <c r="D99" s="18" t="s">
        <v>497</v>
      </c>
      <c r="E99" s="9" t="s">
        <v>102</v>
      </c>
      <c r="F99" s="9" t="s">
        <v>43</v>
      </c>
      <c r="G99" s="18">
        <v>7932.933</v>
      </c>
      <c r="H99" s="18">
        <v>10321.235</v>
      </c>
      <c r="I99" s="25">
        <v>0.768603078992</v>
      </c>
      <c r="J99" s="9" t="s">
        <v>88</v>
      </c>
      <c r="K99" s="9" t="s">
        <v>343</v>
      </c>
    </row>
    <row r="100" customHeight="true" spans="1:11">
      <c r="A100" s="7">
        <f>SUBTOTAL(103,$B$4:B100)*1</f>
        <v>97</v>
      </c>
      <c r="B100" s="9" t="s">
        <v>30</v>
      </c>
      <c r="C100" s="9" t="s">
        <v>493</v>
      </c>
      <c r="D100" s="18" t="s">
        <v>498</v>
      </c>
      <c r="E100" s="9" t="s">
        <v>102</v>
      </c>
      <c r="F100" s="9" t="s">
        <v>43</v>
      </c>
      <c r="G100" s="18">
        <v>5574.786</v>
      </c>
      <c r="H100" s="18">
        <v>7730.575</v>
      </c>
      <c r="I100" s="25">
        <v>0.721134715076175</v>
      </c>
      <c r="J100" s="9" t="s">
        <v>88</v>
      </c>
      <c r="K100" s="9" t="s">
        <v>343</v>
      </c>
    </row>
    <row r="101" customHeight="true" spans="1:11">
      <c r="A101" s="7">
        <f>SUBTOTAL(103,$B$4:B101)*1</f>
        <v>98</v>
      </c>
      <c r="B101" s="9" t="s">
        <v>30</v>
      </c>
      <c r="C101" s="9" t="s">
        <v>493</v>
      </c>
      <c r="D101" s="18" t="s">
        <v>499</v>
      </c>
      <c r="E101" s="9" t="s">
        <v>102</v>
      </c>
      <c r="F101" s="9" t="s">
        <v>43</v>
      </c>
      <c r="G101" s="18">
        <v>8093.421</v>
      </c>
      <c r="H101" s="18">
        <v>10496.17</v>
      </c>
      <c r="I101" s="25">
        <v>0.771083261799304</v>
      </c>
      <c r="J101" s="9" t="s">
        <v>88</v>
      </c>
      <c r="K101" s="9" t="s">
        <v>343</v>
      </c>
    </row>
    <row r="102" customHeight="true" spans="1:11">
      <c r="A102" s="7">
        <f>SUBTOTAL(103,$B$4:B102)*1</f>
        <v>99</v>
      </c>
      <c r="B102" s="9" t="s">
        <v>30</v>
      </c>
      <c r="C102" s="9" t="s">
        <v>493</v>
      </c>
      <c r="D102" s="18" t="s">
        <v>500</v>
      </c>
      <c r="E102" s="9" t="s">
        <v>102</v>
      </c>
      <c r="F102" s="9" t="s">
        <v>43</v>
      </c>
      <c r="G102" s="18">
        <v>7530.177</v>
      </c>
      <c r="H102" s="18">
        <v>9830.661</v>
      </c>
      <c r="I102" s="25">
        <v>0.765988879079443</v>
      </c>
      <c r="J102" s="9" t="s">
        <v>88</v>
      </c>
      <c r="K102" s="9" t="s">
        <v>343</v>
      </c>
    </row>
    <row r="103" customHeight="true" spans="1:11">
      <c r="A103" s="7">
        <f>SUBTOTAL(103,$B$4:B103)*1</f>
        <v>100</v>
      </c>
      <c r="B103" s="9" t="s">
        <v>30</v>
      </c>
      <c r="C103" s="9" t="s">
        <v>493</v>
      </c>
      <c r="D103" s="18" t="s">
        <v>501</v>
      </c>
      <c r="E103" s="9" t="s">
        <v>102</v>
      </c>
      <c r="F103" s="9" t="s">
        <v>43</v>
      </c>
      <c r="G103" s="18">
        <v>6869.979</v>
      </c>
      <c r="H103" s="18">
        <v>8941.618</v>
      </c>
      <c r="I103" s="25">
        <v>0.768314973867146</v>
      </c>
      <c r="J103" s="9" t="s">
        <v>88</v>
      </c>
      <c r="K103" s="9" t="s">
        <v>343</v>
      </c>
    </row>
    <row r="104" customHeight="true" spans="1:11">
      <c r="A104" s="7">
        <f>SUBTOTAL(103,$B$4:B104)*1</f>
        <v>101</v>
      </c>
      <c r="B104" s="9" t="s">
        <v>30</v>
      </c>
      <c r="C104" s="9" t="s">
        <v>502</v>
      </c>
      <c r="D104" s="18" t="s">
        <v>503</v>
      </c>
      <c r="E104" s="9" t="s">
        <v>102</v>
      </c>
      <c r="F104" s="9" t="s">
        <v>342</v>
      </c>
      <c r="G104" s="18">
        <v>914.011</v>
      </c>
      <c r="H104" s="18">
        <v>2276.598</v>
      </c>
      <c r="I104" s="25">
        <v>0.401481069560809</v>
      </c>
      <c r="J104" s="9" t="s">
        <v>153</v>
      </c>
      <c r="K104" s="9" t="s">
        <v>343</v>
      </c>
    </row>
    <row r="105" customHeight="true" spans="1:11">
      <c r="A105" s="7">
        <f>SUBTOTAL(103,$B$4:B105)*1</f>
        <v>102</v>
      </c>
      <c r="B105" s="9" t="s">
        <v>30</v>
      </c>
      <c r="C105" s="9" t="s">
        <v>504</v>
      </c>
      <c r="D105" s="18" t="s">
        <v>505</v>
      </c>
      <c r="E105" s="9" t="s">
        <v>85</v>
      </c>
      <c r="F105" s="9" t="s">
        <v>342</v>
      </c>
      <c r="G105" s="18">
        <v>7909.999</v>
      </c>
      <c r="H105" s="18">
        <v>12991.418</v>
      </c>
      <c r="I105" s="25">
        <v>0.608863405057092</v>
      </c>
      <c r="J105" s="9" t="s">
        <v>88</v>
      </c>
      <c r="K105" s="9" t="s">
        <v>343</v>
      </c>
    </row>
    <row r="106" customHeight="true" spans="1:11">
      <c r="A106" s="7">
        <f>SUBTOTAL(103,$B$4:B106)*1</f>
        <v>103</v>
      </c>
      <c r="B106" s="9" t="s">
        <v>30</v>
      </c>
      <c r="C106" s="9" t="s">
        <v>504</v>
      </c>
      <c r="D106" s="18" t="s">
        <v>506</v>
      </c>
      <c r="E106" s="9" t="s">
        <v>85</v>
      </c>
      <c r="F106" s="9" t="s">
        <v>342</v>
      </c>
      <c r="G106" s="18">
        <v>9125.335</v>
      </c>
      <c r="H106" s="18">
        <v>12207.237</v>
      </c>
      <c r="I106" s="25">
        <v>0.747534843470312</v>
      </c>
      <c r="J106" s="9" t="s">
        <v>88</v>
      </c>
      <c r="K106" s="9" t="s">
        <v>343</v>
      </c>
    </row>
    <row r="107" customHeight="true" spans="1:11">
      <c r="A107" s="7">
        <f>SUBTOTAL(103,$B$4:B107)*1</f>
        <v>104</v>
      </c>
      <c r="B107" s="9" t="s">
        <v>30</v>
      </c>
      <c r="C107" s="9" t="s">
        <v>504</v>
      </c>
      <c r="D107" s="18" t="s">
        <v>507</v>
      </c>
      <c r="E107" s="9" t="s">
        <v>85</v>
      </c>
      <c r="F107" s="9" t="s">
        <v>342</v>
      </c>
      <c r="G107" s="18">
        <v>7837.214</v>
      </c>
      <c r="H107" s="18">
        <v>9987.8</v>
      </c>
      <c r="I107" s="25">
        <v>0.784678708023789</v>
      </c>
      <c r="J107" s="9" t="s">
        <v>88</v>
      </c>
      <c r="K107" s="9" t="s">
        <v>343</v>
      </c>
    </row>
    <row r="108" customHeight="true" spans="1:11">
      <c r="A108" s="7">
        <f>SUBTOTAL(103,$B$4:B108)*1</f>
        <v>105</v>
      </c>
      <c r="B108" s="9" t="s">
        <v>30</v>
      </c>
      <c r="C108" s="9" t="s">
        <v>508</v>
      </c>
      <c r="D108" s="18" t="s">
        <v>509</v>
      </c>
      <c r="E108" s="9" t="s">
        <v>85</v>
      </c>
      <c r="F108" s="9" t="s">
        <v>342</v>
      </c>
      <c r="G108" s="18">
        <v>1044.182</v>
      </c>
      <c r="H108" s="18">
        <v>1541.286</v>
      </c>
      <c r="I108" s="25">
        <v>0.677474524520433</v>
      </c>
      <c r="J108" s="9" t="s">
        <v>88</v>
      </c>
      <c r="K108" s="9" t="s">
        <v>343</v>
      </c>
    </row>
    <row r="109" customHeight="true" spans="1:11">
      <c r="A109" s="7">
        <f>SUBTOTAL(103,$B$4:B109)*1</f>
        <v>106</v>
      </c>
      <c r="B109" s="9" t="s">
        <v>30</v>
      </c>
      <c r="C109" s="9" t="s">
        <v>508</v>
      </c>
      <c r="D109" s="18" t="s">
        <v>510</v>
      </c>
      <c r="E109" s="9" t="s">
        <v>85</v>
      </c>
      <c r="F109" s="9" t="s">
        <v>342</v>
      </c>
      <c r="G109" s="18">
        <v>1039.611</v>
      </c>
      <c r="H109" s="18">
        <v>1814.623</v>
      </c>
      <c r="I109" s="25">
        <v>0.572907430358813</v>
      </c>
      <c r="J109" s="9" t="s">
        <v>88</v>
      </c>
      <c r="K109" s="9" t="s">
        <v>343</v>
      </c>
    </row>
    <row r="110" customHeight="true" spans="1:11">
      <c r="A110" s="7">
        <f>SUBTOTAL(103,$B$4:B110)*1</f>
        <v>107</v>
      </c>
      <c r="B110" s="9" t="s">
        <v>30</v>
      </c>
      <c r="C110" s="9" t="s">
        <v>511</v>
      </c>
      <c r="D110" s="18" t="s">
        <v>512</v>
      </c>
      <c r="E110" s="9" t="s">
        <v>102</v>
      </c>
      <c r="F110" s="9" t="s">
        <v>43</v>
      </c>
      <c r="G110" s="18">
        <v>6024.142</v>
      </c>
      <c r="H110" s="18">
        <v>8208.626</v>
      </c>
      <c r="I110" s="25">
        <v>0.733879458023791</v>
      </c>
      <c r="J110" s="9" t="s">
        <v>88</v>
      </c>
      <c r="K110" s="9" t="s">
        <v>343</v>
      </c>
    </row>
    <row r="111" customHeight="true" spans="1:11">
      <c r="A111" s="7">
        <f>SUBTOTAL(103,$B$4:B111)*1</f>
        <v>108</v>
      </c>
      <c r="B111" s="9" t="s">
        <v>30</v>
      </c>
      <c r="C111" s="9" t="s">
        <v>511</v>
      </c>
      <c r="D111" s="18" t="s">
        <v>513</v>
      </c>
      <c r="E111" s="9" t="s">
        <v>102</v>
      </c>
      <c r="F111" s="9" t="s">
        <v>43</v>
      </c>
      <c r="G111" s="18">
        <v>5615.067</v>
      </c>
      <c r="H111" s="18">
        <v>7872.862</v>
      </c>
      <c r="I111" s="25">
        <v>0.713218013982717</v>
      </c>
      <c r="J111" s="9" t="s">
        <v>88</v>
      </c>
      <c r="K111" s="9" t="s">
        <v>343</v>
      </c>
    </row>
    <row r="112" customHeight="true" spans="1:11">
      <c r="A112" s="7">
        <f>SUBTOTAL(103,$B$4:B112)*1</f>
        <v>109</v>
      </c>
      <c r="B112" s="9" t="s">
        <v>31</v>
      </c>
      <c r="C112" s="9" t="s">
        <v>273</v>
      </c>
      <c r="D112" s="18" t="s">
        <v>514</v>
      </c>
      <c r="E112" s="9" t="s">
        <v>102</v>
      </c>
      <c r="F112" s="9" t="s">
        <v>43</v>
      </c>
      <c r="G112" s="18">
        <v>3815.554</v>
      </c>
      <c r="H112" s="18">
        <v>5015.748</v>
      </c>
      <c r="I112" s="25">
        <v>0.760714852500564</v>
      </c>
      <c r="J112" s="9" t="s">
        <v>88</v>
      </c>
      <c r="K112" s="9" t="s">
        <v>343</v>
      </c>
    </row>
    <row r="113" customHeight="true" spans="1:11">
      <c r="A113" s="7">
        <f>SUBTOTAL(103,$B$4:B113)*1</f>
        <v>110</v>
      </c>
      <c r="B113" s="9" t="s">
        <v>31</v>
      </c>
      <c r="C113" s="9" t="s">
        <v>273</v>
      </c>
      <c r="D113" s="18" t="s">
        <v>515</v>
      </c>
      <c r="E113" s="9" t="s">
        <v>102</v>
      </c>
      <c r="F113" s="9" t="s">
        <v>43</v>
      </c>
      <c r="G113" s="18">
        <v>9030.085</v>
      </c>
      <c r="H113" s="18">
        <v>11360.958</v>
      </c>
      <c r="I113" s="25">
        <v>0.79483481938759</v>
      </c>
      <c r="J113" s="9" t="s">
        <v>88</v>
      </c>
      <c r="K113" s="9" t="s">
        <v>343</v>
      </c>
    </row>
    <row r="114" customHeight="true" spans="1:11">
      <c r="A114" s="7">
        <f>SUBTOTAL(103,$B$4:B114)*1</f>
        <v>111</v>
      </c>
      <c r="B114" s="9" t="s">
        <v>31</v>
      </c>
      <c r="C114" s="9" t="s">
        <v>273</v>
      </c>
      <c r="D114" s="18" t="s">
        <v>516</v>
      </c>
      <c r="E114" s="9" t="s">
        <v>102</v>
      </c>
      <c r="F114" s="9" t="s">
        <v>43</v>
      </c>
      <c r="G114" s="18">
        <v>4708.08</v>
      </c>
      <c r="H114" s="18">
        <v>7191.217</v>
      </c>
      <c r="I114" s="25">
        <v>0.654698641412156</v>
      </c>
      <c r="J114" s="9" t="s">
        <v>88</v>
      </c>
      <c r="K114" s="9" t="s">
        <v>343</v>
      </c>
    </row>
    <row r="115" customHeight="true" spans="1:11">
      <c r="A115" s="7">
        <f>SUBTOTAL(103,$B$4:B115)*1</f>
        <v>112</v>
      </c>
      <c r="B115" s="9" t="s">
        <v>31</v>
      </c>
      <c r="C115" s="9" t="s">
        <v>273</v>
      </c>
      <c r="D115" s="18" t="s">
        <v>517</v>
      </c>
      <c r="E115" s="9" t="s">
        <v>85</v>
      </c>
      <c r="F115" s="9" t="s">
        <v>43</v>
      </c>
      <c r="G115" s="18">
        <v>2547.192</v>
      </c>
      <c r="H115" s="18">
        <v>3262.296</v>
      </c>
      <c r="I115" s="25">
        <v>0.780797328016832</v>
      </c>
      <c r="J115" s="9" t="s">
        <v>88</v>
      </c>
      <c r="K115" s="9" t="s">
        <v>343</v>
      </c>
    </row>
    <row r="116" customHeight="true" spans="1:11">
      <c r="A116" s="7">
        <f>SUBTOTAL(103,$B$4:B116)*1</f>
        <v>113</v>
      </c>
      <c r="B116" s="9" t="s">
        <v>31</v>
      </c>
      <c r="C116" s="9" t="s">
        <v>273</v>
      </c>
      <c r="D116" s="18" t="s">
        <v>518</v>
      </c>
      <c r="E116" s="9" t="s">
        <v>102</v>
      </c>
      <c r="F116" s="9" t="s">
        <v>43</v>
      </c>
      <c r="G116" s="18">
        <v>6641.192</v>
      </c>
      <c r="H116" s="18">
        <v>9642.42</v>
      </c>
      <c r="I116" s="25">
        <v>0.688747430624262</v>
      </c>
      <c r="J116" s="9" t="s">
        <v>88</v>
      </c>
      <c r="K116" s="9" t="s">
        <v>343</v>
      </c>
    </row>
    <row r="117" customHeight="true" spans="1:11">
      <c r="A117" s="7">
        <f>SUBTOTAL(103,$B$4:B117)*1</f>
        <v>114</v>
      </c>
      <c r="B117" s="9" t="s">
        <v>31</v>
      </c>
      <c r="C117" s="9" t="s">
        <v>273</v>
      </c>
      <c r="D117" s="18" t="s">
        <v>519</v>
      </c>
      <c r="E117" s="9" t="s">
        <v>85</v>
      </c>
      <c r="F117" s="9" t="s">
        <v>43</v>
      </c>
      <c r="G117" s="18">
        <v>4745.581</v>
      </c>
      <c r="H117" s="18">
        <v>6011.814</v>
      </c>
      <c r="I117" s="25">
        <v>0.789375885548023</v>
      </c>
      <c r="J117" s="9" t="s">
        <v>88</v>
      </c>
      <c r="K117" s="9" t="s">
        <v>343</v>
      </c>
    </row>
    <row r="118" customHeight="true" spans="1:11">
      <c r="A118" s="7">
        <f>SUBTOTAL(103,$B$4:B118)*1</f>
        <v>115</v>
      </c>
      <c r="B118" s="9" t="s">
        <v>31</v>
      </c>
      <c r="C118" s="9" t="s">
        <v>273</v>
      </c>
      <c r="D118" s="18" t="s">
        <v>520</v>
      </c>
      <c r="E118" s="9" t="s">
        <v>102</v>
      </c>
      <c r="F118" s="9" t="s">
        <v>43</v>
      </c>
      <c r="G118" s="18">
        <v>5956.542</v>
      </c>
      <c r="H118" s="18">
        <v>8908.71</v>
      </c>
      <c r="I118" s="25">
        <v>0.668620035897453</v>
      </c>
      <c r="J118" s="9" t="s">
        <v>88</v>
      </c>
      <c r="K118" s="9" t="s">
        <v>343</v>
      </c>
    </row>
    <row r="119" customHeight="true" spans="1:11">
      <c r="A119" s="7">
        <f>SUBTOTAL(103,$B$4:B119)*1</f>
        <v>116</v>
      </c>
      <c r="B119" s="9" t="s">
        <v>31</v>
      </c>
      <c r="C119" s="9" t="s">
        <v>273</v>
      </c>
      <c r="D119" s="18" t="s">
        <v>521</v>
      </c>
      <c r="E119" s="9" t="s">
        <v>102</v>
      </c>
      <c r="F119" s="9" t="s">
        <v>43</v>
      </c>
      <c r="G119" s="18">
        <v>7880.789</v>
      </c>
      <c r="H119" s="18">
        <v>10213.575</v>
      </c>
      <c r="I119" s="25">
        <v>0.77159946443826</v>
      </c>
      <c r="J119" s="9" t="s">
        <v>88</v>
      </c>
      <c r="K119" s="9" t="s">
        <v>343</v>
      </c>
    </row>
    <row r="120" customHeight="true" spans="1:11">
      <c r="A120" s="7">
        <f>SUBTOTAL(103,$B$4:B120)*1</f>
        <v>117</v>
      </c>
      <c r="B120" s="9" t="s">
        <v>31</v>
      </c>
      <c r="C120" s="9" t="s">
        <v>273</v>
      </c>
      <c r="D120" s="18" t="s">
        <v>522</v>
      </c>
      <c r="E120" s="9" t="s">
        <v>85</v>
      </c>
      <c r="F120" s="9" t="s">
        <v>43</v>
      </c>
      <c r="G120" s="18">
        <v>3642.231</v>
      </c>
      <c r="H120" s="18">
        <v>4661.054</v>
      </c>
      <c r="I120" s="25">
        <v>0.781417893892669</v>
      </c>
      <c r="J120" s="9" t="s">
        <v>88</v>
      </c>
      <c r="K120" s="9" t="s">
        <v>343</v>
      </c>
    </row>
    <row r="121" customHeight="true" spans="1:11">
      <c r="A121" s="7">
        <f>SUBTOTAL(103,$B$4:B121)*1</f>
        <v>118</v>
      </c>
      <c r="B121" s="9" t="s">
        <v>31</v>
      </c>
      <c r="C121" s="9" t="s">
        <v>273</v>
      </c>
      <c r="D121" s="18" t="s">
        <v>523</v>
      </c>
      <c r="E121" s="9" t="s">
        <v>102</v>
      </c>
      <c r="F121" s="9" t="s">
        <v>43</v>
      </c>
      <c r="G121" s="18">
        <v>7330.261</v>
      </c>
      <c r="H121" s="18">
        <v>9236.693</v>
      </c>
      <c r="I121" s="25">
        <v>0.793602320657404</v>
      </c>
      <c r="J121" s="9" t="s">
        <v>88</v>
      </c>
      <c r="K121" s="9" t="s">
        <v>343</v>
      </c>
    </row>
    <row r="122" customHeight="true" spans="1:11">
      <c r="A122" s="7">
        <f>SUBTOTAL(103,$B$4:B122)*1</f>
        <v>119</v>
      </c>
      <c r="B122" s="9" t="s">
        <v>31</v>
      </c>
      <c r="C122" s="9" t="s">
        <v>273</v>
      </c>
      <c r="D122" s="18" t="s">
        <v>524</v>
      </c>
      <c r="E122" s="9" t="s">
        <v>102</v>
      </c>
      <c r="F122" s="9" t="s">
        <v>43</v>
      </c>
      <c r="G122" s="18">
        <v>4322.736</v>
      </c>
      <c r="H122" s="18">
        <v>5419.525</v>
      </c>
      <c r="I122" s="25">
        <v>0.797622669883431</v>
      </c>
      <c r="J122" s="9" t="s">
        <v>88</v>
      </c>
      <c r="K122" s="9" t="s">
        <v>343</v>
      </c>
    </row>
    <row r="123" customHeight="true" spans="1:11">
      <c r="A123" s="7">
        <f>SUBTOTAL(103,$B$4:B123)*1</f>
        <v>120</v>
      </c>
      <c r="B123" s="9" t="s">
        <v>31</v>
      </c>
      <c r="C123" s="9" t="s">
        <v>277</v>
      </c>
      <c r="D123" s="18" t="s">
        <v>525</v>
      </c>
      <c r="E123" s="9" t="s">
        <v>85</v>
      </c>
      <c r="F123" s="9" t="s">
        <v>44</v>
      </c>
      <c r="G123" s="18">
        <v>4304.1</v>
      </c>
      <c r="H123" s="18">
        <v>5986.502</v>
      </c>
      <c r="I123" s="25">
        <v>0.718967437077612</v>
      </c>
      <c r="J123" s="9" t="s">
        <v>278</v>
      </c>
      <c r="K123" s="9" t="s">
        <v>343</v>
      </c>
    </row>
    <row r="124" customHeight="true" spans="1:11">
      <c r="A124" s="7">
        <f>SUBTOTAL(103,$B$4:B124)*1</f>
        <v>121</v>
      </c>
      <c r="B124" s="9" t="s">
        <v>31</v>
      </c>
      <c r="C124" s="9" t="s">
        <v>280</v>
      </c>
      <c r="D124" s="18" t="s">
        <v>526</v>
      </c>
      <c r="E124" s="9" t="s">
        <v>85</v>
      </c>
      <c r="F124" s="9" t="s">
        <v>43</v>
      </c>
      <c r="G124" s="18">
        <v>1142.266</v>
      </c>
      <c r="H124" s="18">
        <v>1428.896</v>
      </c>
      <c r="I124" s="25">
        <v>0.799404575280496</v>
      </c>
      <c r="J124" s="9" t="s">
        <v>88</v>
      </c>
      <c r="K124" s="9" t="s">
        <v>343</v>
      </c>
    </row>
    <row r="125" customHeight="true" spans="1:11">
      <c r="A125" s="7">
        <f>SUBTOTAL(103,$B$4:B125)*1</f>
        <v>122</v>
      </c>
      <c r="B125" s="9" t="s">
        <v>31</v>
      </c>
      <c r="C125" s="9" t="s">
        <v>280</v>
      </c>
      <c r="D125" s="18" t="s">
        <v>527</v>
      </c>
      <c r="E125" s="9" t="s">
        <v>102</v>
      </c>
      <c r="F125" s="9" t="s">
        <v>43</v>
      </c>
      <c r="G125" s="18">
        <v>6559.116</v>
      </c>
      <c r="H125" s="18">
        <v>9123.021</v>
      </c>
      <c r="I125" s="25">
        <v>0.718963159242974</v>
      </c>
      <c r="J125" s="9" t="s">
        <v>88</v>
      </c>
      <c r="K125" s="9" t="s">
        <v>343</v>
      </c>
    </row>
    <row r="126" customHeight="true" spans="1:11">
      <c r="A126" s="7">
        <f>SUBTOTAL(103,$B$4:B126)*1</f>
        <v>123</v>
      </c>
      <c r="B126" s="9" t="s">
        <v>31</v>
      </c>
      <c r="C126" s="9" t="s">
        <v>280</v>
      </c>
      <c r="D126" s="18" t="s">
        <v>528</v>
      </c>
      <c r="E126" s="9" t="s">
        <v>102</v>
      </c>
      <c r="F126" s="9" t="s">
        <v>43</v>
      </c>
      <c r="G126" s="18">
        <v>6675.197</v>
      </c>
      <c r="H126" s="18">
        <v>9340.885</v>
      </c>
      <c r="I126" s="25">
        <v>0.714621473232997</v>
      </c>
      <c r="J126" s="9" t="s">
        <v>88</v>
      </c>
      <c r="K126" s="9" t="s">
        <v>343</v>
      </c>
    </row>
    <row r="127" customHeight="true" spans="1:11">
      <c r="A127" s="7">
        <f>SUBTOTAL(103,$B$4:B127)*1</f>
        <v>124</v>
      </c>
      <c r="B127" s="9" t="s">
        <v>31</v>
      </c>
      <c r="C127" s="9" t="s">
        <v>280</v>
      </c>
      <c r="D127" s="18" t="s">
        <v>529</v>
      </c>
      <c r="E127" s="9" t="s">
        <v>102</v>
      </c>
      <c r="F127" s="9" t="s">
        <v>43</v>
      </c>
      <c r="G127" s="18">
        <v>6246.367</v>
      </c>
      <c r="H127" s="18">
        <v>8498.449</v>
      </c>
      <c r="I127" s="25">
        <v>0.735000821914681</v>
      </c>
      <c r="J127" s="9" t="s">
        <v>88</v>
      </c>
      <c r="K127" s="9" t="s">
        <v>343</v>
      </c>
    </row>
    <row r="128" customHeight="true" spans="1:11">
      <c r="A128" s="7">
        <f>SUBTOTAL(103,$B$4:B128)*1</f>
        <v>125</v>
      </c>
      <c r="B128" s="9" t="s">
        <v>31</v>
      </c>
      <c r="C128" s="9" t="s">
        <v>280</v>
      </c>
      <c r="D128" s="18" t="s">
        <v>530</v>
      </c>
      <c r="E128" s="9" t="s">
        <v>102</v>
      </c>
      <c r="F128" s="9" t="s">
        <v>43</v>
      </c>
      <c r="G128" s="18">
        <v>6320.455</v>
      </c>
      <c r="H128" s="18">
        <v>8572.922</v>
      </c>
      <c r="I128" s="25">
        <v>0.737257961754464</v>
      </c>
      <c r="J128" s="9" t="s">
        <v>88</v>
      </c>
      <c r="K128" s="9" t="s">
        <v>343</v>
      </c>
    </row>
    <row r="129" customHeight="true" spans="1:11">
      <c r="A129" s="7">
        <f>SUBTOTAL(103,$B$4:B129)*1</f>
        <v>126</v>
      </c>
      <c r="B129" s="9" t="s">
        <v>31</v>
      </c>
      <c r="C129" s="9" t="s">
        <v>280</v>
      </c>
      <c r="D129" s="18" t="s">
        <v>531</v>
      </c>
      <c r="E129" s="9" t="s">
        <v>102</v>
      </c>
      <c r="F129" s="9" t="s">
        <v>43</v>
      </c>
      <c r="G129" s="18">
        <v>8370.812</v>
      </c>
      <c r="H129" s="18">
        <v>11497.44</v>
      </c>
      <c r="I129" s="25">
        <v>0.728058767864846</v>
      </c>
      <c r="J129" s="9" t="s">
        <v>88</v>
      </c>
      <c r="K129" s="9" t="s">
        <v>343</v>
      </c>
    </row>
    <row r="130" customHeight="true" spans="1:11">
      <c r="A130" s="7">
        <f>SUBTOTAL(103,$B$4:B130)*1</f>
        <v>127</v>
      </c>
      <c r="B130" s="9" t="s">
        <v>31</v>
      </c>
      <c r="C130" s="9" t="s">
        <v>280</v>
      </c>
      <c r="D130" s="18" t="s">
        <v>532</v>
      </c>
      <c r="E130" s="9" t="s">
        <v>102</v>
      </c>
      <c r="F130" s="9" t="s">
        <v>43</v>
      </c>
      <c r="G130" s="18">
        <v>6664.668</v>
      </c>
      <c r="H130" s="18">
        <v>9248.007</v>
      </c>
      <c r="I130" s="25">
        <v>0.72065992164582</v>
      </c>
      <c r="J130" s="9" t="s">
        <v>88</v>
      </c>
      <c r="K130" s="9" t="s">
        <v>343</v>
      </c>
    </row>
    <row r="131" customHeight="true" spans="1:11">
      <c r="A131" s="7">
        <f>SUBTOTAL(103,$B$4:B131)*1</f>
        <v>128</v>
      </c>
      <c r="B131" s="9" t="s">
        <v>31</v>
      </c>
      <c r="C131" s="9" t="s">
        <v>280</v>
      </c>
      <c r="D131" s="18" t="s">
        <v>533</v>
      </c>
      <c r="E131" s="9" t="s">
        <v>102</v>
      </c>
      <c r="F131" s="9" t="s">
        <v>43</v>
      </c>
      <c r="G131" s="18">
        <v>6320.585</v>
      </c>
      <c r="H131" s="18">
        <v>8573.18</v>
      </c>
      <c r="I131" s="25">
        <v>0.737250938391589</v>
      </c>
      <c r="J131" s="9" t="s">
        <v>88</v>
      </c>
      <c r="K131" s="9" t="s">
        <v>343</v>
      </c>
    </row>
    <row r="132" customHeight="true" spans="1:11">
      <c r="A132" s="7">
        <f>SUBTOTAL(103,$B$4:B132)*1</f>
        <v>129</v>
      </c>
      <c r="B132" s="9" t="s">
        <v>31</v>
      </c>
      <c r="C132" s="9" t="s">
        <v>534</v>
      </c>
      <c r="D132" s="18" t="s">
        <v>535</v>
      </c>
      <c r="E132" s="9" t="s">
        <v>85</v>
      </c>
      <c r="F132" s="9" t="s">
        <v>342</v>
      </c>
      <c r="G132" s="18">
        <v>1085.768</v>
      </c>
      <c r="H132" s="18">
        <v>1586.4</v>
      </c>
      <c r="I132" s="25">
        <v>0.684422592032274</v>
      </c>
      <c r="J132" s="9" t="s">
        <v>185</v>
      </c>
      <c r="K132" s="9" t="s">
        <v>343</v>
      </c>
    </row>
    <row r="133" customHeight="true" spans="1:11">
      <c r="A133" s="7">
        <f>SUBTOTAL(103,$B$4:B133)*1</f>
        <v>130</v>
      </c>
      <c r="B133" s="9" t="s">
        <v>31</v>
      </c>
      <c r="C133" s="9" t="s">
        <v>536</v>
      </c>
      <c r="D133" s="18" t="s">
        <v>537</v>
      </c>
      <c r="E133" s="9" t="s">
        <v>85</v>
      </c>
      <c r="F133" s="9" t="s">
        <v>342</v>
      </c>
      <c r="G133" s="18">
        <v>216.004</v>
      </c>
      <c r="H133" s="18">
        <v>440.543</v>
      </c>
      <c r="I133" s="25">
        <v>0.490313090890106</v>
      </c>
      <c r="J133" s="9" t="s">
        <v>153</v>
      </c>
      <c r="K133" s="9" t="s">
        <v>343</v>
      </c>
    </row>
    <row r="134" customHeight="true" spans="1:11">
      <c r="A134" s="7">
        <f>SUBTOTAL(103,$B$4:B134)*1</f>
        <v>131</v>
      </c>
      <c r="B134" s="9" t="s">
        <v>32</v>
      </c>
      <c r="C134" s="9" t="s">
        <v>538</v>
      </c>
      <c r="D134" s="18" t="s">
        <v>539</v>
      </c>
      <c r="E134" s="9" t="s">
        <v>85</v>
      </c>
      <c r="F134" s="9" t="s">
        <v>44</v>
      </c>
      <c r="G134" s="18">
        <v>314.807</v>
      </c>
      <c r="H134" s="18">
        <v>511.018</v>
      </c>
      <c r="I134" s="25">
        <v>0.616038965359342</v>
      </c>
      <c r="J134" s="9" t="s">
        <v>160</v>
      </c>
      <c r="K134" s="9" t="s">
        <v>343</v>
      </c>
    </row>
    <row r="135" customHeight="true" spans="1:11">
      <c r="A135" s="7">
        <f>SUBTOTAL(103,$B$4:B135)*1</f>
        <v>132</v>
      </c>
      <c r="B135" s="9" t="s">
        <v>32</v>
      </c>
      <c r="C135" s="9" t="s">
        <v>284</v>
      </c>
      <c r="D135" s="18" t="s">
        <v>540</v>
      </c>
      <c r="E135" s="9" t="s">
        <v>102</v>
      </c>
      <c r="F135" s="9" t="s">
        <v>43</v>
      </c>
      <c r="G135" s="18">
        <v>5656.838</v>
      </c>
      <c r="H135" s="18">
        <v>7365.012</v>
      </c>
      <c r="I135" s="25">
        <v>0.768069081218062</v>
      </c>
      <c r="J135" s="9" t="s">
        <v>88</v>
      </c>
      <c r="K135" s="9" t="s">
        <v>343</v>
      </c>
    </row>
    <row r="136" customHeight="true" spans="1:11">
      <c r="A136" s="7">
        <f>SUBTOTAL(103,$B$4:B136)*1</f>
        <v>133</v>
      </c>
      <c r="B136" s="9" t="s">
        <v>32</v>
      </c>
      <c r="C136" s="9" t="s">
        <v>284</v>
      </c>
      <c r="D136" s="18" t="s">
        <v>541</v>
      </c>
      <c r="E136" s="9" t="s">
        <v>102</v>
      </c>
      <c r="F136" s="9" t="s">
        <v>43</v>
      </c>
      <c r="G136" s="18">
        <v>9671.803</v>
      </c>
      <c r="H136" s="18">
        <v>12781.139</v>
      </c>
      <c r="I136" s="25">
        <v>0.756724654977933</v>
      </c>
      <c r="J136" s="9" t="s">
        <v>88</v>
      </c>
      <c r="K136" s="9" t="s">
        <v>343</v>
      </c>
    </row>
    <row r="137" customHeight="true" spans="1:11">
      <c r="A137" s="7">
        <f>SUBTOTAL(103,$B$4:B137)*1</f>
        <v>134</v>
      </c>
      <c r="B137" s="9" t="s">
        <v>32</v>
      </c>
      <c r="C137" s="9" t="s">
        <v>284</v>
      </c>
      <c r="D137" s="18" t="s">
        <v>542</v>
      </c>
      <c r="E137" s="9" t="s">
        <v>102</v>
      </c>
      <c r="F137" s="9" t="s">
        <v>43</v>
      </c>
      <c r="G137" s="18">
        <v>1924.576</v>
      </c>
      <c r="H137" s="18">
        <v>2597.406</v>
      </c>
      <c r="I137" s="25">
        <v>0.740960789341366</v>
      </c>
      <c r="J137" s="9" t="s">
        <v>88</v>
      </c>
      <c r="K137" s="9" t="s">
        <v>343</v>
      </c>
    </row>
    <row r="138" customHeight="true" spans="1:11">
      <c r="A138" s="7">
        <f>SUBTOTAL(103,$B$4:B138)*1</f>
        <v>135</v>
      </c>
      <c r="B138" s="9" t="s">
        <v>32</v>
      </c>
      <c r="C138" s="9" t="s">
        <v>284</v>
      </c>
      <c r="D138" s="18" t="s">
        <v>543</v>
      </c>
      <c r="E138" s="9" t="s">
        <v>102</v>
      </c>
      <c r="F138" s="9" t="s">
        <v>43</v>
      </c>
      <c r="G138" s="18">
        <v>6239.632</v>
      </c>
      <c r="H138" s="18">
        <v>8033.204</v>
      </c>
      <c r="I138" s="25">
        <v>0.776730181382173</v>
      </c>
      <c r="J138" s="9" t="s">
        <v>88</v>
      </c>
      <c r="K138" s="9" t="s">
        <v>343</v>
      </c>
    </row>
    <row r="139" customHeight="true" spans="1:11">
      <c r="A139" s="7">
        <f>SUBTOTAL(103,$B$4:B139)*1</f>
        <v>136</v>
      </c>
      <c r="B139" s="9" t="s">
        <v>32</v>
      </c>
      <c r="C139" s="9" t="s">
        <v>284</v>
      </c>
      <c r="D139" s="18" t="s">
        <v>544</v>
      </c>
      <c r="E139" s="9" t="s">
        <v>102</v>
      </c>
      <c r="F139" s="9" t="s">
        <v>43</v>
      </c>
      <c r="G139" s="18">
        <v>5518.809</v>
      </c>
      <c r="H139" s="18">
        <v>6956.644</v>
      </c>
      <c r="I139" s="25">
        <v>0.793314851241489</v>
      </c>
      <c r="J139" s="9" t="s">
        <v>88</v>
      </c>
      <c r="K139" s="9" t="s">
        <v>343</v>
      </c>
    </row>
    <row r="140" customHeight="true" spans="1:11">
      <c r="A140" s="7">
        <f>SUBTOTAL(103,$B$4:B140)*1</f>
        <v>137</v>
      </c>
      <c r="B140" s="9" t="s">
        <v>32</v>
      </c>
      <c r="C140" s="9" t="s">
        <v>284</v>
      </c>
      <c r="D140" s="18" t="s">
        <v>545</v>
      </c>
      <c r="E140" s="9" t="s">
        <v>102</v>
      </c>
      <c r="F140" s="9" t="s">
        <v>43</v>
      </c>
      <c r="G140" s="18">
        <v>5649.51</v>
      </c>
      <c r="H140" s="18">
        <v>7214.038</v>
      </c>
      <c r="I140" s="25">
        <v>0.783127285994335</v>
      </c>
      <c r="J140" s="9" t="s">
        <v>88</v>
      </c>
      <c r="K140" s="9" t="s">
        <v>343</v>
      </c>
    </row>
    <row r="141" customHeight="true" spans="1:11">
      <c r="A141" s="7">
        <f>SUBTOTAL(103,$B$4:B141)*1</f>
        <v>138</v>
      </c>
      <c r="B141" s="9" t="s">
        <v>32</v>
      </c>
      <c r="C141" s="9" t="s">
        <v>284</v>
      </c>
      <c r="D141" s="18" t="s">
        <v>546</v>
      </c>
      <c r="E141" s="9" t="s">
        <v>102</v>
      </c>
      <c r="F141" s="9" t="s">
        <v>43</v>
      </c>
      <c r="G141" s="18">
        <v>5651.237</v>
      </c>
      <c r="H141" s="18">
        <v>7135.174</v>
      </c>
      <c r="I141" s="25">
        <v>0.792025113893508</v>
      </c>
      <c r="J141" s="9" t="s">
        <v>88</v>
      </c>
      <c r="K141" s="9" t="s">
        <v>343</v>
      </c>
    </row>
    <row r="142" customHeight="true" spans="1:11">
      <c r="A142" s="7">
        <f>SUBTOTAL(103,$B$4:B142)*1</f>
        <v>139</v>
      </c>
      <c r="B142" s="9" t="s">
        <v>32</v>
      </c>
      <c r="C142" s="9" t="s">
        <v>284</v>
      </c>
      <c r="D142" s="18" t="s">
        <v>547</v>
      </c>
      <c r="E142" s="9" t="s">
        <v>102</v>
      </c>
      <c r="F142" s="9" t="s">
        <v>43</v>
      </c>
      <c r="G142" s="18">
        <v>5162.762</v>
      </c>
      <c r="H142" s="18">
        <v>6542.731</v>
      </c>
      <c r="I142" s="25">
        <v>0.789083641066704</v>
      </c>
      <c r="J142" s="9" t="s">
        <v>88</v>
      </c>
      <c r="K142" s="9" t="s">
        <v>343</v>
      </c>
    </row>
    <row r="143" customHeight="true" spans="1:11">
      <c r="A143" s="7">
        <f>SUBTOTAL(103,$B$4:B143)*1</f>
        <v>140</v>
      </c>
      <c r="B143" s="9" t="s">
        <v>32</v>
      </c>
      <c r="C143" s="9" t="s">
        <v>284</v>
      </c>
      <c r="D143" s="18" t="s">
        <v>548</v>
      </c>
      <c r="E143" s="9" t="s">
        <v>102</v>
      </c>
      <c r="F143" s="9" t="s">
        <v>43</v>
      </c>
      <c r="G143" s="18">
        <v>5889.838</v>
      </c>
      <c r="H143" s="18">
        <v>7411.765</v>
      </c>
      <c r="I143" s="25">
        <v>0.79466065100553</v>
      </c>
      <c r="J143" s="9" t="s">
        <v>88</v>
      </c>
      <c r="K143" s="9" t="s">
        <v>343</v>
      </c>
    </row>
    <row r="144" customHeight="true" spans="1:11">
      <c r="A144" s="7">
        <f>SUBTOTAL(103,$B$4:B144)*1</f>
        <v>141</v>
      </c>
      <c r="B144" s="9" t="s">
        <v>32</v>
      </c>
      <c r="C144" s="9" t="s">
        <v>284</v>
      </c>
      <c r="D144" s="18" t="s">
        <v>549</v>
      </c>
      <c r="E144" s="9" t="s">
        <v>102</v>
      </c>
      <c r="F144" s="9" t="s">
        <v>43</v>
      </c>
      <c r="G144" s="18">
        <v>6063.559</v>
      </c>
      <c r="H144" s="18">
        <v>7708.978</v>
      </c>
      <c r="I144" s="25">
        <v>0.786558088504079</v>
      </c>
      <c r="J144" s="9" t="s">
        <v>88</v>
      </c>
      <c r="K144" s="9" t="s">
        <v>343</v>
      </c>
    </row>
    <row r="145" customHeight="true" spans="1:11">
      <c r="A145" s="7">
        <f>SUBTOTAL(103,$B$4:B145)*1</f>
        <v>142</v>
      </c>
      <c r="B145" s="9" t="s">
        <v>32</v>
      </c>
      <c r="C145" s="9" t="s">
        <v>284</v>
      </c>
      <c r="D145" s="18" t="s">
        <v>550</v>
      </c>
      <c r="E145" s="9" t="s">
        <v>102</v>
      </c>
      <c r="F145" s="9" t="s">
        <v>43</v>
      </c>
      <c r="G145" s="18">
        <v>5792.584</v>
      </c>
      <c r="H145" s="18">
        <v>7842.82</v>
      </c>
      <c r="I145" s="25">
        <v>0.73858433573638</v>
      </c>
      <c r="J145" s="9" t="s">
        <v>88</v>
      </c>
      <c r="K145" s="9" t="s">
        <v>343</v>
      </c>
    </row>
    <row r="146" customHeight="true" spans="1:11">
      <c r="A146" s="7">
        <f>SUBTOTAL(103,$B$4:B146)*1</f>
        <v>143</v>
      </c>
      <c r="B146" s="9" t="s">
        <v>32</v>
      </c>
      <c r="C146" s="9" t="s">
        <v>284</v>
      </c>
      <c r="D146" s="18" t="s">
        <v>551</v>
      </c>
      <c r="E146" s="9" t="s">
        <v>102</v>
      </c>
      <c r="F146" s="9" t="s">
        <v>43</v>
      </c>
      <c r="G146" s="18">
        <v>5561.267</v>
      </c>
      <c r="H146" s="18">
        <v>7136.646</v>
      </c>
      <c r="I146" s="25">
        <v>0.779254988968207</v>
      </c>
      <c r="J146" s="9" t="s">
        <v>88</v>
      </c>
      <c r="K146" s="9" t="s">
        <v>343</v>
      </c>
    </row>
    <row r="147" customHeight="true" spans="1:11">
      <c r="A147" s="7">
        <f>SUBTOTAL(103,$B$4:B147)*1</f>
        <v>144</v>
      </c>
      <c r="B147" s="9" t="s">
        <v>32</v>
      </c>
      <c r="C147" s="9" t="s">
        <v>284</v>
      </c>
      <c r="D147" s="18" t="s">
        <v>552</v>
      </c>
      <c r="E147" s="9" t="s">
        <v>102</v>
      </c>
      <c r="F147" s="9" t="s">
        <v>43</v>
      </c>
      <c r="G147" s="18">
        <v>6114.722</v>
      </c>
      <c r="H147" s="18">
        <v>7833.896</v>
      </c>
      <c r="I147" s="25">
        <v>0.780546742004234</v>
      </c>
      <c r="J147" s="9" t="s">
        <v>88</v>
      </c>
      <c r="K147" s="9" t="s">
        <v>343</v>
      </c>
    </row>
    <row r="148" customHeight="true" spans="1:11">
      <c r="A148" s="7">
        <f>SUBTOTAL(103,$B$4:B148)*1</f>
        <v>145</v>
      </c>
      <c r="B148" s="9" t="s">
        <v>32</v>
      </c>
      <c r="C148" s="9" t="s">
        <v>284</v>
      </c>
      <c r="D148" s="18" t="s">
        <v>553</v>
      </c>
      <c r="E148" s="9" t="s">
        <v>102</v>
      </c>
      <c r="F148" s="9" t="s">
        <v>43</v>
      </c>
      <c r="G148" s="18">
        <v>5782.932</v>
      </c>
      <c r="H148" s="18">
        <v>7851.128</v>
      </c>
      <c r="I148" s="25">
        <v>0.736573394294425</v>
      </c>
      <c r="J148" s="9" t="s">
        <v>88</v>
      </c>
      <c r="K148" s="9" t="s">
        <v>343</v>
      </c>
    </row>
    <row r="149" customHeight="true" spans="1:11">
      <c r="A149" s="7">
        <f>SUBTOTAL(103,$B$4:B149)*1</f>
        <v>146</v>
      </c>
      <c r="B149" s="9" t="s">
        <v>32</v>
      </c>
      <c r="C149" s="9" t="s">
        <v>284</v>
      </c>
      <c r="D149" s="18" t="s">
        <v>554</v>
      </c>
      <c r="E149" s="9" t="s">
        <v>102</v>
      </c>
      <c r="F149" s="9" t="s">
        <v>43</v>
      </c>
      <c r="G149" s="18">
        <v>5930.514</v>
      </c>
      <c r="H149" s="18">
        <v>7557.152</v>
      </c>
      <c r="I149" s="25">
        <v>0.784755156439886</v>
      </c>
      <c r="J149" s="9" t="s">
        <v>88</v>
      </c>
      <c r="K149" s="9" t="s">
        <v>343</v>
      </c>
    </row>
    <row r="150" customHeight="true" spans="1:11">
      <c r="A150" s="7">
        <f>SUBTOTAL(103,$B$4:B150)*1</f>
        <v>147</v>
      </c>
      <c r="B150" s="9" t="s">
        <v>32</v>
      </c>
      <c r="C150" s="9" t="s">
        <v>284</v>
      </c>
      <c r="D150" s="18" t="s">
        <v>555</v>
      </c>
      <c r="E150" s="9" t="s">
        <v>102</v>
      </c>
      <c r="F150" s="9" t="s">
        <v>43</v>
      </c>
      <c r="G150" s="18">
        <v>4899.779</v>
      </c>
      <c r="H150" s="18">
        <v>6360.897</v>
      </c>
      <c r="I150" s="25">
        <v>0.770296862219275</v>
      </c>
      <c r="J150" s="9" t="s">
        <v>88</v>
      </c>
      <c r="K150" s="9" t="s">
        <v>343</v>
      </c>
    </row>
    <row r="151" customHeight="true" spans="1:11">
      <c r="A151" s="7">
        <f>SUBTOTAL(103,$B$4:B151)*1</f>
        <v>148</v>
      </c>
      <c r="B151" s="9" t="s">
        <v>32</v>
      </c>
      <c r="C151" s="9" t="s">
        <v>284</v>
      </c>
      <c r="D151" s="18" t="s">
        <v>556</v>
      </c>
      <c r="E151" s="9" t="s">
        <v>85</v>
      </c>
      <c r="F151" s="9" t="s">
        <v>43</v>
      </c>
      <c r="G151" s="18">
        <v>2799.617</v>
      </c>
      <c r="H151" s="18">
        <v>6050.473</v>
      </c>
      <c r="I151" s="25">
        <v>0.462710436027068</v>
      </c>
      <c r="J151" s="9" t="s">
        <v>88</v>
      </c>
      <c r="K151" s="9" t="s">
        <v>343</v>
      </c>
    </row>
    <row r="152" customHeight="true" spans="1:11">
      <c r="A152" s="7">
        <f>SUBTOTAL(103,$B$4:B152)*1</f>
        <v>149</v>
      </c>
      <c r="B152" s="9" t="s">
        <v>32</v>
      </c>
      <c r="C152" s="9" t="s">
        <v>284</v>
      </c>
      <c r="D152" s="18" t="s">
        <v>557</v>
      </c>
      <c r="E152" s="9" t="s">
        <v>102</v>
      </c>
      <c r="F152" s="9" t="s">
        <v>43</v>
      </c>
      <c r="G152" s="18">
        <v>5845.012</v>
      </c>
      <c r="H152" s="18">
        <v>7667.148</v>
      </c>
      <c r="I152" s="25">
        <v>0.762345007556917</v>
      </c>
      <c r="J152" s="9" t="s">
        <v>88</v>
      </c>
      <c r="K152" s="9" t="s">
        <v>343</v>
      </c>
    </row>
    <row r="153" customHeight="true" spans="1:11">
      <c r="A153" s="7">
        <f>SUBTOTAL(103,$B$4:B153)*1</f>
        <v>150</v>
      </c>
      <c r="B153" s="9" t="s">
        <v>32</v>
      </c>
      <c r="C153" s="9" t="s">
        <v>558</v>
      </c>
      <c r="D153" s="18" t="s">
        <v>559</v>
      </c>
      <c r="E153" s="9" t="s">
        <v>102</v>
      </c>
      <c r="F153" s="9" t="s">
        <v>44</v>
      </c>
      <c r="G153" s="18">
        <v>1775.622</v>
      </c>
      <c r="H153" s="18">
        <v>2463.527</v>
      </c>
      <c r="I153" s="25">
        <v>0.720764172667886</v>
      </c>
      <c r="J153" s="9" t="s">
        <v>160</v>
      </c>
      <c r="K153" s="9" t="s">
        <v>343</v>
      </c>
    </row>
    <row r="154" customHeight="true" spans="1:11">
      <c r="A154" s="7">
        <f>SUBTOTAL(103,$B$4:B154)*1</f>
        <v>151</v>
      </c>
      <c r="B154" s="9" t="s">
        <v>32</v>
      </c>
      <c r="C154" s="9" t="s">
        <v>560</v>
      </c>
      <c r="D154" s="18" t="s">
        <v>561</v>
      </c>
      <c r="E154" s="9" t="s">
        <v>102</v>
      </c>
      <c r="F154" s="9" t="s">
        <v>44</v>
      </c>
      <c r="G154" s="18">
        <v>113.114</v>
      </c>
      <c r="H154" s="18">
        <v>311.295</v>
      </c>
      <c r="I154" s="25">
        <v>0.363365939061019</v>
      </c>
      <c r="J154" s="9" t="s">
        <v>133</v>
      </c>
      <c r="K154" s="9" t="s">
        <v>343</v>
      </c>
    </row>
    <row r="155" customHeight="true" spans="1:11">
      <c r="A155" s="7">
        <f>SUBTOTAL(103,$B$4:B155)*1</f>
        <v>152</v>
      </c>
      <c r="B155" s="9" t="s">
        <v>33</v>
      </c>
      <c r="C155" s="9" t="s">
        <v>562</v>
      </c>
      <c r="D155" s="18" t="s">
        <v>563</v>
      </c>
      <c r="E155" s="9" t="s">
        <v>102</v>
      </c>
      <c r="F155" s="9" t="s">
        <v>342</v>
      </c>
      <c r="G155" s="18">
        <v>102.634</v>
      </c>
      <c r="H155" s="18">
        <v>128.728</v>
      </c>
      <c r="I155" s="25">
        <v>0.797293518115717</v>
      </c>
      <c r="J155" s="9" t="s">
        <v>160</v>
      </c>
      <c r="K155" s="9" t="s">
        <v>343</v>
      </c>
    </row>
    <row r="156" customHeight="true" spans="1:11">
      <c r="A156" s="7">
        <f>SUBTOTAL(103,$B$4:B156)*1</f>
        <v>153</v>
      </c>
      <c r="B156" s="9" t="s">
        <v>33</v>
      </c>
      <c r="C156" s="9" t="s">
        <v>564</v>
      </c>
      <c r="D156" s="18" t="s">
        <v>565</v>
      </c>
      <c r="E156" s="9" t="s">
        <v>85</v>
      </c>
      <c r="F156" s="9" t="s">
        <v>342</v>
      </c>
      <c r="G156" s="18">
        <v>14.178</v>
      </c>
      <c r="H156" s="18">
        <v>24.201</v>
      </c>
      <c r="I156" s="25">
        <v>0.585843560183463</v>
      </c>
      <c r="J156" s="9" t="s">
        <v>88</v>
      </c>
      <c r="K156" s="9" t="s">
        <v>343</v>
      </c>
    </row>
    <row r="157" customHeight="true" spans="1:11">
      <c r="A157" s="7">
        <f>SUBTOTAL(103,$B$4:B157)*1</f>
        <v>154</v>
      </c>
      <c r="B157" s="9" t="s">
        <v>33</v>
      </c>
      <c r="C157" s="9" t="s">
        <v>566</v>
      </c>
      <c r="D157" s="18" t="s">
        <v>567</v>
      </c>
      <c r="E157" s="9" t="s">
        <v>85</v>
      </c>
      <c r="F157" s="9" t="s">
        <v>43</v>
      </c>
      <c r="G157" s="18">
        <v>195.711</v>
      </c>
      <c r="H157" s="18">
        <v>338.713</v>
      </c>
      <c r="I157" s="25">
        <v>0.577807760552444</v>
      </c>
      <c r="J157" s="9" t="s">
        <v>160</v>
      </c>
      <c r="K157" s="9" t="s">
        <v>343</v>
      </c>
    </row>
    <row r="158" customHeight="true" spans="1:11">
      <c r="A158" s="7">
        <f>SUBTOTAL(103,$B$4:B158)*1</f>
        <v>155</v>
      </c>
      <c r="B158" s="9" t="s">
        <v>33</v>
      </c>
      <c r="C158" s="9" t="s">
        <v>568</v>
      </c>
      <c r="D158" s="18" t="s">
        <v>569</v>
      </c>
      <c r="E158" s="9" t="s">
        <v>102</v>
      </c>
      <c r="F158" s="9" t="s">
        <v>44</v>
      </c>
      <c r="G158" s="18">
        <v>3071.309</v>
      </c>
      <c r="H158" s="18">
        <v>3847.145</v>
      </c>
      <c r="I158" s="25">
        <v>0.798334609171216</v>
      </c>
      <c r="J158" s="9" t="s">
        <v>291</v>
      </c>
      <c r="K158" s="9" t="s">
        <v>343</v>
      </c>
    </row>
    <row r="159" customHeight="true" spans="1:11">
      <c r="A159" s="7">
        <f>SUBTOTAL(103,$B$4:B159)*1</f>
        <v>156</v>
      </c>
      <c r="B159" s="9" t="s">
        <v>33</v>
      </c>
      <c r="C159" s="9" t="s">
        <v>570</v>
      </c>
      <c r="D159" s="18" t="s">
        <v>571</v>
      </c>
      <c r="E159" s="9" t="s">
        <v>85</v>
      </c>
      <c r="F159" s="9" t="s">
        <v>342</v>
      </c>
      <c r="G159" s="18">
        <v>30.67</v>
      </c>
      <c r="H159" s="18">
        <v>77.236</v>
      </c>
      <c r="I159" s="25">
        <v>0.397094619089544</v>
      </c>
      <c r="J159" s="9" t="s">
        <v>88</v>
      </c>
      <c r="K159" s="9" t="s">
        <v>343</v>
      </c>
    </row>
    <row r="160" customHeight="true" spans="1:11">
      <c r="A160" s="7">
        <f>SUBTOTAL(103,$B$4:B160)*1</f>
        <v>157</v>
      </c>
      <c r="B160" s="9" t="s">
        <v>33</v>
      </c>
      <c r="C160" s="9" t="s">
        <v>572</v>
      </c>
      <c r="D160" s="18" t="s">
        <v>573</v>
      </c>
      <c r="E160" s="9" t="s">
        <v>102</v>
      </c>
      <c r="F160" s="9" t="s">
        <v>43</v>
      </c>
      <c r="G160" s="18">
        <v>5682.904</v>
      </c>
      <c r="H160" s="18">
        <v>7553.143</v>
      </c>
      <c r="I160" s="25">
        <v>0.752389303366824</v>
      </c>
      <c r="J160" s="9" t="s">
        <v>185</v>
      </c>
      <c r="K160" s="9" t="s">
        <v>343</v>
      </c>
    </row>
    <row r="161" customHeight="true" spans="1:11">
      <c r="A161" s="7">
        <f>SUBTOTAL(103,$B$4:B161)*1</f>
        <v>158</v>
      </c>
      <c r="B161" s="9" t="s">
        <v>33</v>
      </c>
      <c r="C161" s="9" t="s">
        <v>572</v>
      </c>
      <c r="D161" s="18" t="s">
        <v>574</v>
      </c>
      <c r="E161" s="9" t="s">
        <v>102</v>
      </c>
      <c r="F161" s="9" t="s">
        <v>43</v>
      </c>
      <c r="G161" s="18">
        <v>7416.597</v>
      </c>
      <c r="H161" s="18">
        <v>9460.798</v>
      </c>
      <c r="I161" s="25">
        <v>0.783929326046281</v>
      </c>
      <c r="J161" s="9" t="s">
        <v>185</v>
      </c>
      <c r="K161" s="9" t="s">
        <v>343</v>
      </c>
    </row>
    <row r="162" customHeight="true" spans="1:11">
      <c r="A162" s="7">
        <f>SUBTOTAL(103,$B$4:B162)*1</f>
        <v>159</v>
      </c>
      <c r="B162" s="9" t="s">
        <v>33</v>
      </c>
      <c r="C162" s="9" t="s">
        <v>575</v>
      </c>
      <c r="D162" s="18" t="s">
        <v>576</v>
      </c>
      <c r="E162" s="9" t="s">
        <v>85</v>
      </c>
      <c r="F162" s="9" t="s">
        <v>342</v>
      </c>
      <c r="G162" s="18">
        <v>19.335</v>
      </c>
      <c r="H162" s="18">
        <v>653.957</v>
      </c>
      <c r="I162" s="25">
        <v>0.0295661641361741</v>
      </c>
      <c r="J162" s="9" t="s">
        <v>291</v>
      </c>
      <c r="K162" s="9" t="s">
        <v>343</v>
      </c>
    </row>
    <row r="163" customHeight="true" spans="1:11">
      <c r="A163" s="7">
        <f>SUBTOTAL(103,$B$4:B163)*1</f>
        <v>160</v>
      </c>
      <c r="B163" s="9" t="s">
        <v>34</v>
      </c>
      <c r="C163" s="9" t="s">
        <v>577</v>
      </c>
      <c r="D163" s="18" t="s">
        <v>578</v>
      </c>
      <c r="E163" s="9" t="s">
        <v>85</v>
      </c>
      <c r="F163" s="9" t="s">
        <v>342</v>
      </c>
      <c r="G163" s="18">
        <v>1986.943</v>
      </c>
      <c r="H163" s="18">
        <v>2775.618</v>
      </c>
      <c r="I163" s="25">
        <v>0.715856072413423</v>
      </c>
      <c r="J163" s="9" t="s">
        <v>291</v>
      </c>
      <c r="K163" s="9" t="s">
        <v>343</v>
      </c>
    </row>
    <row r="164" customHeight="true" spans="1:11">
      <c r="A164" s="7">
        <f>SUBTOTAL(103,$B$4:B164)*1</f>
        <v>161</v>
      </c>
      <c r="B164" s="9" t="s">
        <v>34</v>
      </c>
      <c r="C164" s="9" t="s">
        <v>579</v>
      </c>
      <c r="D164" s="18" t="s">
        <v>580</v>
      </c>
      <c r="E164" s="9" t="s">
        <v>85</v>
      </c>
      <c r="F164" s="9" t="s">
        <v>342</v>
      </c>
      <c r="G164" s="18">
        <v>5403.408</v>
      </c>
      <c r="H164" s="18">
        <v>6932.162</v>
      </c>
      <c r="I164" s="25">
        <v>0.77946937766313</v>
      </c>
      <c r="J164" s="9" t="s">
        <v>104</v>
      </c>
      <c r="K164" s="9" t="s">
        <v>343</v>
      </c>
    </row>
    <row r="165" customHeight="true" spans="1:11">
      <c r="A165" s="7">
        <f>SUBTOTAL(103,$B$4:B165)*1</f>
        <v>162</v>
      </c>
      <c r="B165" s="9" t="s">
        <v>34</v>
      </c>
      <c r="C165" s="9" t="s">
        <v>581</v>
      </c>
      <c r="D165" s="18" t="s">
        <v>582</v>
      </c>
      <c r="E165" s="9" t="s">
        <v>85</v>
      </c>
      <c r="F165" s="9" t="s">
        <v>342</v>
      </c>
      <c r="G165" s="18">
        <v>428.588</v>
      </c>
      <c r="H165" s="18">
        <v>953.166</v>
      </c>
      <c r="I165" s="25">
        <v>0.449646756178882</v>
      </c>
      <c r="J165" s="9" t="s">
        <v>153</v>
      </c>
      <c r="K165" s="9" t="s">
        <v>343</v>
      </c>
    </row>
    <row r="166" customHeight="true" spans="1:11">
      <c r="A166" s="7">
        <f>SUBTOTAL(103,$B$4:B166)*1</f>
        <v>163</v>
      </c>
      <c r="B166" s="9" t="s">
        <v>34</v>
      </c>
      <c r="C166" s="9" t="s">
        <v>583</v>
      </c>
      <c r="D166" s="18" t="s">
        <v>584</v>
      </c>
      <c r="E166" s="9" t="s">
        <v>85</v>
      </c>
      <c r="F166" s="9" t="s">
        <v>43</v>
      </c>
      <c r="G166" s="18">
        <v>5142.364</v>
      </c>
      <c r="H166" s="18">
        <v>7139.497</v>
      </c>
      <c r="I166" s="25">
        <v>0.720269789314289</v>
      </c>
      <c r="J166" s="9" t="s">
        <v>88</v>
      </c>
      <c r="K166" s="9" t="s">
        <v>343</v>
      </c>
    </row>
    <row r="167" customHeight="true" spans="1:11">
      <c r="A167" s="7">
        <f>SUBTOTAL(103,$B$4:B167)*1</f>
        <v>164</v>
      </c>
      <c r="B167" s="9" t="s">
        <v>35</v>
      </c>
      <c r="C167" s="9" t="s">
        <v>585</v>
      </c>
      <c r="D167" s="18" t="s">
        <v>586</v>
      </c>
      <c r="E167" s="9" t="s">
        <v>85</v>
      </c>
      <c r="F167" s="9" t="s">
        <v>342</v>
      </c>
      <c r="G167" s="18">
        <v>35.769</v>
      </c>
      <c r="H167" s="18">
        <v>47.971</v>
      </c>
      <c r="I167" s="25">
        <v>0.745637989618728</v>
      </c>
      <c r="J167" s="9" t="s">
        <v>299</v>
      </c>
      <c r="K167" s="9" t="s">
        <v>343</v>
      </c>
    </row>
    <row r="168" customHeight="true" spans="1:11">
      <c r="A168" s="7">
        <f>SUBTOTAL(103,$B$4:B168)*1</f>
        <v>165</v>
      </c>
      <c r="B168" s="9" t="s">
        <v>35</v>
      </c>
      <c r="C168" s="9" t="s">
        <v>585</v>
      </c>
      <c r="D168" s="18" t="s">
        <v>587</v>
      </c>
      <c r="E168" s="9" t="s">
        <v>85</v>
      </c>
      <c r="F168" s="9" t="s">
        <v>342</v>
      </c>
      <c r="G168" s="18">
        <v>108.213</v>
      </c>
      <c r="H168" s="18">
        <v>146.912</v>
      </c>
      <c r="I168" s="25">
        <v>0.736583805271183</v>
      </c>
      <c r="J168" s="9" t="s">
        <v>299</v>
      </c>
      <c r="K168" s="9" t="s">
        <v>343</v>
      </c>
    </row>
    <row r="169" customHeight="true" spans="1:11">
      <c r="A169" s="7">
        <f>SUBTOTAL(103,$B$4:B169)*1</f>
        <v>166</v>
      </c>
      <c r="B169" s="9" t="s">
        <v>35</v>
      </c>
      <c r="C169" s="9" t="s">
        <v>588</v>
      </c>
      <c r="D169" s="18" t="s">
        <v>589</v>
      </c>
      <c r="E169" s="9" t="s">
        <v>85</v>
      </c>
      <c r="F169" s="9" t="s">
        <v>342</v>
      </c>
      <c r="G169" s="18">
        <v>298.65</v>
      </c>
      <c r="H169" s="18">
        <v>545.745</v>
      </c>
      <c r="I169" s="25">
        <v>0.547233598109007</v>
      </c>
      <c r="J169" s="9" t="s">
        <v>160</v>
      </c>
      <c r="K169" s="9" t="s">
        <v>343</v>
      </c>
    </row>
    <row r="170" customHeight="true" spans="1:11">
      <c r="A170" s="7">
        <f>SUBTOTAL(103,$B$4:B170)*1</f>
        <v>167</v>
      </c>
      <c r="B170" s="9" t="s">
        <v>35</v>
      </c>
      <c r="C170" s="9" t="s">
        <v>588</v>
      </c>
      <c r="D170" s="18" t="s">
        <v>590</v>
      </c>
      <c r="E170" s="9" t="s">
        <v>85</v>
      </c>
      <c r="F170" s="9" t="s">
        <v>342</v>
      </c>
      <c r="G170" s="18">
        <v>48.038</v>
      </c>
      <c r="H170" s="18">
        <v>60.961</v>
      </c>
      <c r="I170" s="25">
        <v>0.788012007677039</v>
      </c>
      <c r="J170" s="9" t="s">
        <v>299</v>
      </c>
      <c r="K170" s="9" t="s">
        <v>343</v>
      </c>
    </row>
    <row r="171" customHeight="true" spans="1:11">
      <c r="A171" s="7">
        <f>SUBTOTAL(103,$B$4:B171)*1</f>
        <v>168</v>
      </c>
      <c r="B171" s="9" t="s">
        <v>35</v>
      </c>
      <c r="C171" s="9" t="s">
        <v>591</v>
      </c>
      <c r="D171" s="18" t="s">
        <v>592</v>
      </c>
      <c r="E171" s="9" t="s">
        <v>85</v>
      </c>
      <c r="F171" s="9" t="s">
        <v>44</v>
      </c>
      <c r="G171" s="18">
        <v>3718.704</v>
      </c>
      <c r="H171" s="18">
        <v>6338.229</v>
      </c>
      <c r="I171" s="25">
        <v>0.586710262440817</v>
      </c>
      <c r="J171" s="9" t="s">
        <v>430</v>
      </c>
      <c r="K171" s="9" t="s">
        <v>343</v>
      </c>
    </row>
    <row r="172" customHeight="true" spans="1:11">
      <c r="A172" s="7">
        <f>SUBTOTAL(103,$B$4:B172)*1</f>
        <v>169</v>
      </c>
      <c r="B172" s="9" t="s">
        <v>35</v>
      </c>
      <c r="C172" s="9" t="s">
        <v>593</v>
      </c>
      <c r="D172" s="18" t="s">
        <v>594</v>
      </c>
      <c r="E172" s="9" t="s">
        <v>102</v>
      </c>
      <c r="F172" s="9" t="s">
        <v>43</v>
      </c>
      <c r="G172" s="18">
        <v>0.372</v>
      </c>
      <c r="H172" s="18">
        <v>24.824</v>
      </c>
      <c r="I172" s="25">
        <v>0.014985497905253</v>
      </c>
      <c r="J172" s="9" t="s">
        <v>88</v>
      </c>
      <c r="K172" s="9" t="s">
        <v>343</v>
      </c>
    </row>
    <row r="173" customHeight="true" spans="1:11">
      <c r="A173" s="7">
        <f>SUBTOTAL(103,$B$4:B173)*1</f>
        <v>170</v>
      </c>
      <c r="B173" s="9" t="s">
        <v>35</v>
      </c>
      <c r="C173" s="9" t="s">
        <v>316</v>
      </c>
      <c r="D173" s="18" t="s">
        <v>595</v>
      </c>
      <c r="E173" s="9" t="s">
        <v>102</v>
      </c>
      <c r="F173" s="9" t="s">
        <v>44</v>
      </c>
      <c r="G173" s="18">
        <v>1695.024</v>
      </c>
      <c r="H173" s="18">
        <v>2148.239</v>
      </c>
      <c r="I173" s="25">
        <v>0.789029526044355</v>
      </c>
      <c r="J173" s="9" t="s">
        <v>160</v>
      </c>
      <c r="K173" s="9" t="s">
        <v>343</v>
      </c>
    </row>
    <row r="174" customHeight="true" spans="1:11">
      <c r="A174" s="7">
        <f>SUBTOTAL(103,$B$4:B174)*1</f>
        <v>171</v>
      </c>
      <c r="B174" s="9" t="s">
        <v>36</v>
      </c>
      <c r="C174" s="9" t="s">
        <v>596</v>
      </c>
      <c r="D174" s="18" t="s">
        <v>597</v>
      </c>
      <c r="E174" s="9" t="s">
        <v>85</v>
      </c>
      <c r="F174" s="9" t="s">
        <v>342</v>
      </c>
      <c r="G174" s="18">
        <v>154.6</v>
      </c>
      <c r="H174" s="18">
        <v>226.149</v>
      </c>
      <c r="I174" s="25">
        <v>0.683620091178824</v>
      </c>
      <c r="J174" s="9" t="s">
        <v>291</v>
      </c>
      <c r="K174" s="9" t="s">
        <v>343</v>
      </c>
    </row>
    <row r="175" customHeight="true" spans="1:11">
      <c r="A175" s="7">
        <f>SUBTOTAL(103,$B$4:B175)*1</f>
        <v>172</v>
      </c>
      <c r="B175" s="9" t="s">
        <v>36</v>
      </c>
      <c r="C175" s="9" t="s">
        <v>598</v>
      </c>
      <c r="D175" s="18" t="s">
        <v>599</v>
      </c>
      <c r="E175" s="9" t="s">
        <v>85</v>
      </c>
      <c r="F175" s="9" t="s">
        <v>342</v>
      </c>
      <c r="G175" s="18">
        <v>39.224</v>
      </c>
      <c r="H175" s="18">
        <v>52.139</v>
      </c>
      <c r="I175" s="25">
        <v>0.752296745238689</v>
      </c>
      <c r="J175" s="9" t="s">
        <v>321</v>
      </c>
      <c r="K175" s="9" t="s">
        <v>343</v>
      </c>
    </row>
    <row r="176" customHeight="true" spans="1:11">
      <c r="A176" s="7">
        <f>SUBTOTAL(103,$B$4:B176)*1</f>
        <v>173</v>
      </c>
      <c r="B176" s="9" t="s">
        <v>36</v>
      </c>
      <c r="C176" s="9" t="s">
        <v>320</v>
      </c>
      <c r="D176" s="18" t="s">
        <v>600</v>
      </c>
      <c r="E176" s="9" t="s">
        <v>85</v>
      </c>
      <c r="F176" s="9" t="s">
        <v>342</v>
      </c>
      <c r="G176" s="18">
        <v>1799.845</v>
      </c>
      <c r="H176" s="18">
        <v>2312.943</v>
      </c>
      <c r="I176" s="25">
        <v>0.778162280696066</v>
      </c>
      <c r="J176" s="9" t="s">
        <v>321</v>
      </c>
      <c r="K176" s="9" t="s">
        <v>343</v>
      </c>
    </row>
    <row r="177" customHeight="true" spans="1:11">
      <c r="A177" s="7">
        <f>SUBTOTAL(103,$B$4:B177)*1</f>
        <v>174</v>
      </c>
      <c r="B177" s="9" t="s">
        <v>36</v>
      </c>
      <c r="C177" s="9" t="s">
        <v>320</v>
      </c>
      <c r="D177" s="18" t="s">
        <v>601</v>
      </c>
      <c r="E177" s="9" t="s">
        <v>85</v>
      </c>
      <c r="F177" s="9" t="s">
        <v>342</v>
      </c>
      <c r="G177" s="18">
        <v>240.99</v>
      </c>
      <c r="H177" s="18">
        <v>304.632</v>
      </c>
      <c r="I177" s="25">
        <v>0.791085637753092</v>
      </c>
      <c r="J177" s="9" t="s">
        <v>321</v>
      </c>
      <c r="K177" s="9" t="s">
        <v>343</v>
      </c>
    </row>
    <row r="178" customHeight="true" spans="1:11">
      <c r="A178" s="7">
        <f>SUBTOTAL(103,$B$4:B178)*1</f>
        <v>175</v>
      </c>
      <c r="B178" s="9" t="s">
        <v>36</v>
      </c>
      <c r="C178" s="9" t="s">
        <v>602</v>
      </c>
      <c r="D178" s="18" t="s">
        <v>603</v>
      </c>
      <c r="E178" s="9" t="s">
        <v>85</v>
      </c>
      <c r="F178" s="9" t="s">
        <v>44</v>
      </c>
      <c r="G178" s="18">
        <v>1123.146</v>
      </c>
      <c r="H178" s="18">
        <v>1496.143</v>
      </c>
      <c r="I178" s="25">
        <v>0.750694285238777</v>
      </c>
      <c r="J178" s="9" t="s">
        <v>291</v>
      </c>
      <c r="K178" s="9" t="s">
        <v>343</v>
      </c>
    </row>
    <row r="179" customHeight="true" spans="1:11">
      <c r="A179" s="7">
        <f>SUBTOTAL(103,$B$4:B179)*1</f>
        <v>176</v>
      </c>
      <c r="B179" s="9" t="s">
        <v>36</v>
      </c>
      <c r="C179" s="9" t="s">
        <v>604</v>
      </c>
      <c r="D179" s="18" t="s">
        <v>605</v>
      </c>
      <c r="E179" s="9" t="s">
        <v>102</v>
      </c>
      <c r="F179" s="9" t="s">
        <v>44</v>
      </c>
      <c r="G179" s="18">
        <v>581.612</v>
      </c>
      <c r="H179" s="18">
        <v>811.549</v>
      </c>
      <c r="I179" s="25">
        <v>0.716668987331634</v>
      </c>
      <c r="J179" s="9" t="s">
        <v>291</v>
      </c>
      <c r="K179" s="9" t="s">
        <v>343</v>
      </c>
    </row>
  </sheetData>
  <autoFilter ref="B3:K165">
    <sortState ref="B3:K165">
      <sortCondition ref="B4:B165" customList="成都市,绵阳市,自贡市,攀枝花市,泸州市,德阳市,广元市,遂宁市,内江市,乐山市,资阳市,宜宾市,南充市,达州市,雅安市,阿坝州,甘孜州,凉山州,广安市,巴中市,眉山市,四川省"/>
      <sortCondition ref="C4:C165"/>
      <sortCondition ref="D4:D165"/>
    </sortState>
    <extLst/>
  </autoFilter>
  <sortState ref="B4:K179">
    <sortCondition ref="B4:B179" customList="成都市,绵阳市,自贡市,攀枝花市,泸州市,德阳市,广元市,遂宁市,内江市,乐山市,资阳市,宜宾市,南充市,达州市,雅安市,阿坝州,甘孜州,凉山州,广安市,巴中市,眉山市,四川省"/>
    <sortCondition ref="C4:C179"/>
  </sortState>
  <conditionalFormatting sqref="D1:D2 D4:D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zoomScale="110" zoomScaleNormal="110" workbookViewId="0">
      <selection activeCell="B26" sqref="B26"/>
    </sheetView>
  </sheetViews>
  <sheetFormatPr defaultColWidth="9" defaultRowHeight="13.5" outlineLevelCol="5"/>
  <cols>
    <col min="1" max="1" width="9" style="15"/>
    <col min="2" max="2" width="16.75" style="15" customWidth="true"/>
    <col min="3" max="3" width="46" style="15" customWidth="true"/>
    <col min="4" max="4" width="12.375" style="15" customWidth="true"/>
    <col min="5" max="5" width="13.125" style="15" customWidth="true"/>
    <col min="6" max="6" width="12.625" style="15" customWidth="true"/>
    <col min="7" max="16384" width="9" style="15"/>
  </cols>
  <sheetData>
    <row r="1" ht="20.1" customHeight="true" spans="1:1">
      <c r="A1" s="16" t="s">
        <v>606</v>
      </c>
    </row>
    <row r="2" s="13" customFormat="true" ht="39.95" customHeight="true" spans="1:6">
      <c r="A2" s="4" t="s">
        <v>607</v>
      </c>
      <c r="B2" s="5"/>
      <c r="C2" s="5"/>
      <c r="D2" s="5"/>
      <c r="E2" s="5"/>
      <c r="F2" s="5"/>
    </row>
    <row r="3" s="14" customFormat="true" ht="20.1" customHeight="true" spans="1:6">
      <c r="A3" s="6" t="s">
        <v>76</v>
      </c>
      <c r="B3" s="6" t="s">
        <v>77</v>
      </c>
      <c r="C3" s="6" t="s">
        <v>80</v>
      </c>
      <c r="D3" s="6" t="s">
        <v>608</v>
      </c>
      <c r="E3" s="6" t="s">
        <v>609</v>
      </c>
      <c r="F3" s="6" t="s">
        <v>610</v>
      </c>
    </row>
    <row r="4" s="14" customFormat="true" ht="20.1" customHeight="true" spans="1:6">
      <c r="A4" s="17">
        <f>SUBTOTAL(103,$B$4:B4)*1</f>
        <v>1</v>
      </c>
      <c r="B4" s="9" t="s">
        <v>20</v>
      </c>
      <c r="C4" s="9" t="s">
        <v>189</v>
      </c>
      <c r="D4" s="18" t="s">
        <v>188</v>
      </c>
      <c r="E4" s="9" t="s">
        <v>85</v>
      </c>
      <c r="F4" s="18">
        <v>117</v>
      </c>
    </row>
    <row r="5" s="14" customFormat="true" ht="20.1" customHeight="true" spans="1:6">
      <c r="A5" s="17">
        <f>SUBTOTAL(103,$B$4:B5)*1</f>
        <v>2</v>
      </c>
      <c r="B5" s="9" t="s">
        <v>16</v>
      </c>
      <c r="C5" s="9" t="s">
        <v>115</v>
      </c>
      <c r="D5" s="18" t="s">
        <v>117</v>
      </c>
      <c r="E5" s="9" t="s">
        <v>102</v>
      </c>
      <c r="F5" s="18">
        <v>34</v>
      </c>
    </row>
    <row r="6" s="14" customFormat="true" ht="20.1" customHeight="true" spans="1:6">
      <c r="A6" s="17">
        <f>SUBTOTAL(103,$B$4:B6)*1</f>
        <v>3</v>
      </c>
      <c r="B6" s="9" t="s">
        <v>16</v>
      </c>
      <c r="C6" s="9" t="s">
        <v>115</v>
      </c>
      <c r="D6" s="18" t="s">
        <v>123</v>
      </c>
      <c r="E6" s="9" t="s">
        <v>102</v>
      </c>
      <c r="F6" s="18">
        <v>28</v>
      </c>
    </row>
    <row r="7" s="14" customFormat="true" ht="20.1" customHeight="true" spans="1:6">
      <c r="A7" s="17">
        <f>SUBTOTAL(103,$B$4:B7)*1</f>
        <v>4</v>
      </c>
      <c r="B7" s="9" t="s">
        <v>25</v>
      </c>
      <c r="C7" s="9" t="s">
        <v>233</v>
      </c>
      <c r="D7" s="18" t="s">
        <v>232</v>
      </c>
      <c r="E7" s="9" t="s">
        <v>85</v>
      </c>
      <c r="F7" s="18">
        <v>24</v>
      </c>
    </row>
    <row r="8" s="14" customFormat="true" ht="20.1" customHeight="true" spans="1:6">
      <c r="A8" s="17">
        <f>SUBTOTAL(103,$B$4:B8)*1</f>
        <v>5</v>
      </c>
      <c r="B8" s="9" t="s">
        <v>26</v>
      </c>
      <c r="C8" s="9" t="s">
        <v>256</v>
      </c>
      <c r="D8" s="18" t="s">
        <v>257</v>
      </c>
      <c r="E8" s="9" t="s">
        <v>85</v>
      </c>
      <c r="F8" s="18">
        <v>21</v>
      </c>
    </row>
    <row r="9" s="14" customFormat="true" ht="20.1" customHeight="true" spans="1:6">
      <c r="A9" s="17">
        <f>SUBTOTAL(103,$B$4:B9)*1</f>
        <v>6</v>
      </c>
      <c r="B9" s="9" t="s">
        <v>16</v>
      </c>
      <c r="C9" s="9" t="s">
        <v>90</v>
      </c>
      <c r="D9" s="18" t="s">
        <v>94</v>
      </c>
      <c r="E9" s="9" t="s">
        <v>85</v>
      </c>
      <c r="F9" s="18">
        <v>13</v>
      </c>
    </row>
    <row r="10" s="14" customFormat="true" ht="20.1" customHeight="true" spans="1:6">
      <c r="A10" s="17">
        <f>SUBTOTAL(103,$B$4:B10)*1</f>
        <v>7</v>
      </c>
      <c r="B10" s="9" t="s">
        <v>16</v>
      </c>
      <c r="C10" s="9" t="s">
        <v>90</v>
      </c>
      <c r="D10" s="18" t="s">
        <v>91</v>
      </c>
      <c r="E10" s="9" t="s">
        <v>85</v>
      </c>
      <c r="F10" s="18">
        <v>10</v>
      </c>
    </row>
    <row r="11" s="14" customFormat="true" ht="20.1" customHeight="true" spans="1:6">
      <c r="A11" s="17">
        <f>SUBTOTAL(103,$B$4:B11)*1</f>
        <v>8</v>
      </c>
      <c r="B11" s="9" t="s">
        <v>17</v>
      </c>
      <c r="C11" s="9" t="s">
        <v>168</v>
      </c>
      <c r="D11" s="18" t="s">
        <v>169</v>
      </c>
      <c r="E11" s="9" t="s">
        <v>102</v>
      </c>
      <c r="F11" s="18">
        <v>8</v>
      </c>
    </row>
    <row r="12" s="14" customFormat="true" ht="20.1" customHeight="true" spans="1:6">
      <c r="A12" s="17">
        <f>SUBTOTAL(103,$B$4:B12)*1</f>
        <v>9</v>
      </c>
      <c r="B12" s="9" t="s">
        <v>25</v>
      </c>
      <c r="C12" s="9" t="s">
        <v>248</v>
      </c>
      <c r="D12" s="18" t="s">
        <v>247</v>
      </c>
      <c r="E12" s="9" t="s">
        <v>85</v>
      </c>
      <c r="F12" s="18">
        <v>7</v>
      </c>
    </row>
    <row r="13" s="14" customFormat="true" ht="20.1" customHeight="true" spans="1:6">
      <c r="A13" s="17">
        <f>SUBTOTAL(103,$B$4:B13)*1</f>
        <v>10</v>
      </c>
      <c r="B13" s="9" t="s">
        <v>25</v>
      </c>
      <c r="C13" s="9" t="s">
        <v>235</v>
      </c>
      <c r="D13" s="18" t="s">
        <v>238</v>
      </c>
      <c r="E13" s="9" t="s">
        <v>85</v>
      </c>
      <c r="F13" s="18">
        <v>6</v>
      </c>
    </row>
    <row r="14" s="14" customFormat="true" ht="20.1" customHeight="true" spans="1:6">
      <c r="A14" s="17">
        <f>SUBTOTAL(103,$B$4:B14)*1</f>
        <v>11</v>
      </c>
      <c r="B14" s="9" t="s">
        <v>16</v>
      </c>
      <c r="C14" s="9" t="s">
        <v>90</v>
      </c>
      <c r="D14" s="18" t="s">
        <v>93</v>
      </c>
      <c r="E14" s="9" t="s">
        <v>85</v>
      </c>
      <c r="F14" s="18">
        <v>4</v>
      </c>
    </row>
    <row r="15" s="14" customFormat="true" ht="20.1" customHeight="true" spans="1:6">
      <c r="A15" s="17">
        <f>SUBTOTAL(103,$B$4:B15)*1</f>
        <v>12</v>
      </c>
      <c r="B15" s="9" t="s">
        <v>16</v>
      </c>
      <c r="C15" s="9" t="s">
        <v>90</v>
      </c>
      <c r="D15" s="19" t="s">
        <v>95</v>
      </c>
      <c r="E15" s="9" t="s">
        <v>85</v>
      </c>
      <c r="F15" s="18">
        <v>3</v>
      </c>
    </row>
    <row r="16" s="14" customFormat="true" ht="20.1" customHeight="true" spans="1:6">
      <c r="A16" s="17">
        <f>SUBTOTAL(103,$B$4:B16)*1</f>
        <v>13</v>
      </c>
      <c r="B16" s="9" t="s">
        <v>286</v>
      </c>
      <c r="C16" s="9" t="s">
        <v>288</v>
      </c>
      <c r="D16" s="18" t="s">
        <v>287</v>
      </c>
      <c r="E16" s="9" t="s">
        <v>85</v>
      </c>
      <c r="F16" s="18">
        <v>3</v>
      </c>
    </row>
    <row r="17" s="14" customFormat="true" ht="20.1" customHeight="true" spans="1:6">
      <c r="A17" s="17">
        <f>SUBTOTAL(103,$B$4:B17)*1</f>
        <v>14</v>
      </c>
      <c r="B17" s="9" t="s">
        <v>16</v>
      </c>
      <c r="C17" s="9" t="s">
        <v>86</v>
      </c>
      <c r="D17" s="18" t="s">
        <v>84</v>
      </c>
      <c r="E17" s="9" t="s">
        <v>85</v>
      </c>
      <c r="F17" s="18">
        <v>1</v>
      </c>
    </row>
    <row r="18" s="14" customFormat="true" ht="20.1" customHeight="true" spans="1:6">
      <c r="A18" s="17">
        <f>SUBTOTAL(103,$B$4:B18)*1</f>
        <v>15</v>
      </c>
      <c r="B18" s="9" t="s">
        <v>16</v>
      </c>
      <c r="C18" s="9" t="s">
        <v>135</v>
      </c>
      <c r="D18" s="20" t="s">
        <v>134</v>
      </c>
      <c r="E18" s="9" t="s">
        <v>102</v>
      </c>
      <c r="F18" s="18">
        <v>1</v>
      </c>
    </row>
    <row r="19" s="14" customFormat="true" ht="20.1" customHeight="true" spans="1:6">
      <c r="A19" s="17">
        <f>SUBTOTAL(103,$B$4:B19)*1</f>
        <v>16</v>
      </c>
      <c r="B19" s="9" t="s">
        <v>17</v>
      </c>
      <c r="C19" s="9" t="s">
        <v>176</v>
      </c>
      <c r="D19" s="18" t="s">
        <v>175</v>
      </c>
      <c r="E19" s="9" t="s">
        <v>85</v>
      </c>
      <c r="F19" s="18">
        <v>1</v>
      </c>
    </row>
    <row r="20" s="14" customFormat="true" ht="20.1" customHeight="true" spans="1:6">
      <c r="A20" s="17">
        <f>SUBTOTAL(103,$B$4:B20)*1</f>
        <v>17</v>
      </c>
      <c r="B20" s="9" t="s">
        <v>25</v>
      </c>
      <c r="C20" s="9" t="s">
        <v>235</v>
      </c>
      <c r="D20" s="18" t="s">
        <v>237</v>
      </c>
      <c r="E20" s="9" t="s">
        <v>85</v>
      </c>
      <c r="F20" s="18">
        <v>1</v>
      </c>
    </row>
    <row r="21" s="14" customFormat="true" ht="20.1" customHeight="true" spans="1:6">
      <c r="A21" s="17">
        <f>SUBTOTAL(103,$B$4:B21)*1</f>
        <v>18</v>
      </c>
      <c r="B21" s="9" t="s">
        <v>611</v>
      </c>
      <c r="C21" s="9"/>
      <c r="D21" s="18"/>
      <c r="E21" s="9"/>
      <c r="F21" s="18">
        <v>282</v>
      </c>
    </row>
  </sheetData>
  <autoFilter ref="B3:F18">
    <sortState ref="B3:F18">
      <sortCondition ref="F4:F18" descending="true"/>
    </sortState>
    <extLst/>
  </autoFilter>
  <sortState ref="B4:F20">
    <sortCondition ref="F4:F20" descending="true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市州运行情况统计表</vt:lpstr>
      <vt:lpstr>入网率</vt:lpstr>
      <vt:lpstr>上线率</vt:lpstr>
      <vt:lpstr>数据合格率</vt:lpstr>
      <vt:lpstr>轨迹完整率</vt:lpstr>
      <vt:lpstr>未上线车辆明细</vt:lpstr>
      <vt:lpstr>连续两月未上线车辆明细</vt:lpstr>
      <vt:lpstr>轨迹完整率低于80%车辆明细</vt:lpstr>
      <vt:lpstr>未上线车辆高速公路通行次数</vt:lpstr>
      <vt:lpstr>未上线车辆高速公路通行明细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魏平</cp:lastModifiedBy>
  <dcterms:created xsi:type="dcterms:W3CDTF">2018-12-21T07:01:00Z</dcterms:created>
  <cp:lastPrinted>2023-02-12T03:38:00Z</cp:lastPrinted>
  <dcterms:modified xsi:type="dcterms:W3CDTF">2024-11-20T19:16:15Z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B94230B84B41C9FBDAABB96632C9C640_42</vt:lpwstr>
  </property>
</Properties>
</file>