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9\@考核数据\市州\"/>
    </mc:Choice>
  </mc:AlternateContent>
  <xr:revisionPtr revIDLastSave="0" documentId="13_ncr:1_{7CBDFDEA-D25E-4FCC-B301-C12E20FB34F3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轨迹完整率!$B$5:$K$25</definedName>
    <definedName name="_xlnm._FilterDatabase" localSheetId="7" hidden="1">'轨迹完整率低于80%车辆明细'!$B$3:$K$166</definedName>
    <definedName name="_xlnm._FilterDatabase" localSheetId="6" hidden="1">连续两月未上线车辆明细!$A$3:$H$40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未上线车辆高速公路通行次数!$B$3:$F$18</definedName>
    <definedName name="_xlnm._FilterDatabase" localSheetId="9" hidden="1">未上线车辆高速公路通行明细!$B$3:$K$123</definedName>
    <definedName name="_xlnm._FilterDatabase" localSheetId="5" hidden="1">未上线车辆明细!$A$3:$H$145</definedName>
    <definedName name="_xlnm.Print_Titles" localSheetId="4">轨迹完整率!$3:$4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7" l="1"/>
  <c r="J25" i="7"/>
  <c r="A167" i="8" l="1"/>
  <c r="A168" i="8"/>
  <c r="A169" i="8"/>
  <c r="A170" i="8"/>
  <c r="A171" i="8"/>
  <c r="A172" i="8"/>
  <c r="A173" i="8"/>
  <c r="A174" i="8"/>
  <c r="A175" i="8"/>
  <c r="A176" i="8"/>
  <c r="A177" i="8"/>
  <c r="A178" i="8"/>
  <c r="A41" i="18"/>
  <c r="A42" i="18"/>
  <c r="A43" i="18"/>
  <c r="E26" i="1" l="1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4" i="13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G25" i="7"/>
  <c r="H25" i="7" s="1"/>
  <c r="D25" i="7"/>
  <c r="C25" i="7"/>
  <c r="A12" i="13" l="1"/>
  <c r="A13" i="13"/>
  <c r="A10" i="13"/>
  <c r="A9" i="13"/>
  <c r="A8" i="13"/>
  <c r="A16" i="13"/>
  <c r="A7" i="13"/>
  <c r="A18" i="13"/>
  <c r="A6" i="13"/>
  <c r="A11" i="13"/>
  <c r="A14" i="13"/>
  <c r="A17" i="13"/>
  <c r="A5" i="13"/>
  <c r="A15" i="13" l="1"/>
</calcChain>
</file>

<file path=xl/sharedStrings.xml><?xml version="1.0" encoding="utf-8"?>
<sst xmlns="http://schemas.openxmlformats.org/spreadsheetml/2006/main" count="3587" uniqueCount="775">
  <si>
    <t>附件1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</si>
  <si>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</si>
  <si>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</si>
  <si>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</si>
  <si>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</si>
  <si>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</si>
  <si>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</si>
  <si>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</si>
  <si>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</si>
  <si>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</si>
  <si>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</si>
  <si>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</si>
  <si>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</si>
  <si>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</si>
  <si>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2</t>
    </r>
  </si>
  <si>
    <t>各市（州）车辆入网率统计表</t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</si>
  <si>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</si>
  <si>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</si>
  <si>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</si>
  <si>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</si>
  <si>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</si>
  <si>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</si>
  <si>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</si>
  <si>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</si>
  <si>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</t>
  </si>
  <si>
    <t>各市（州）车辆上线率统计表</t>
  </si>
  <si>
    <t>应上线车辆总数</t>
  </si>
  <si>
    <t>已上线车辆总数</t>
  </si>
  <si>
    <t>车辆上线占比（%）</t>
  </si>
  <si>
    <t>已上线</t>
  </si>
  <si>
    <t>上线占比（%）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</si>
  <si>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4</t>
    </r>
  </si>
  <si>
    <t>各市（州）数据合格率统计表</t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</si>
  <si>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</si>
  <si>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</si>
  <si>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</si>
  <si>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</si>
  <si>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</si>
  <si>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</si>
  <si>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</si>
  <si>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</si>
  <si>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</si>
  <si>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</si>
  <si>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</si>
  <si>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</si>
  <si>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</t>
  </si>
  <si>
    <t>各市（州）轨迹完整数据统计表</t>
  </si>
  <si>
    <t>轨迹总里程（千米）</t>
  </si>
  <si>
    <t>轨迹完整里程（千米）</t>
  </si>
  <si>
    <t>轨迹完整率</t>
  </si>
  <si>
    <t>危险品运输车</t>
  </si>
  <si>
    <r>
      <rPr>
        <sz val="10"/>
        <rFont val="黑体"/>
        <family val="3"/>
        <charset val="134"/>
      </rPr>
      <t>附件</t>
    </r>
    <r>
      <rPr>
        <sz val="10"/>
        <rFont val="Times New Roman"/>
        <family val="1"/>
      </rPr>
      <t>6</t>
    </r>
  </si>
  <si>
    <t>全省“两客一危”车辆未上线明细表</t>
  </si>
  <si>
    <r>
      <rPr>
        <sz val="10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</si>
  <si>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市</t>
    </r>
    <r>
      <rPr>
        <sz val="10"/>
        <rFont val="Times New Roman"/>
        <family val="1"/>
      </rPr>
      <t>(</t>
    </r>
    <r>
      <rPr>
        <sz val="10"/>
        <rFont val="黑体"/>
        <family val="3"/>
        <charset val="134"/>
      </rPr>
      <t>州</t>
    </r>
    <r>
      <rPr>
        <sz val="10"/>
        <rFont val="Times New Roman"/>
        <family val="1"/>
      </rPr>
      <t>)</t>
    </r>
  </si>
  <si>
    <r>
      <rPr>
        <sz val="10"/>
        <rFont val="黑体"/>
        <family val="3"/>
        <charset val="134"/>
      </rPr>
      <t>车牌号</t>
    </r>
  </si>
  <si>
    <r>
      <rPr>
        <sz val="10"/>
        <rFont val="黑体"/>
        <family val="3"/>
        <charset val="134"/>
      </rPr>
      <t>车牌颜色</t>
    </r>
  </si>
  <si>
    <r>
      <rPr>
        <sz val="10"/>
        <rFont val="黑体"/>
        <family val="3"/>
        <charset val="134"/>
      </rPr>
      <t>企业名称</t>
    </r>
  </si>
  <si>
    <r>
      <rPr>
        <sz val="10"/>
        <rFont val="黑体"/>
        <family val="3"/>
        <charset val="134"/>
      </rPr>
      <t>车辆类型</t>
    </r>
  </si>
  <si>
    <r>
      <rPr>
        <sz val="10"/>
        <rFont val="黑体"/>
        <family val="3"/>
        <charset val="134"/>
      </rPr>
      <t>接入平台</t>
    </r>
  </si>
  <si>
    <r>
      <rPr>
        <sz val="10"/>
        <rFont val="Times New Roman"/>
        <family val="1"/>
      </rPr>
      <t>GPS</t>
    </r>
    <r>
      <rPr>
        <sz val="10"/>
        <rFont val="黑体"/>
        <family val="3"/>
        <charset val="134"/>
      </rPr>
      <t>最后一次定位</t>
    </r>
  </si>
  <si>
    <t>2023-03-31 09:36:17</t>
  </si>
  <si>
    <t>2024-03-22 10:40:38</t>
  </si>
  <si>
    <t>2024-01-01 12:46:12</t>
  </si>
  <si>
    <t>2023-03-31 09:40:06</t>
  </si>
  <si>
    <t>2024-02-18 17:13:00</t>
  </si>
  <si>
    <t>2024-06-01 09:50:32</t>
  </si>
  <si>
    <t>2024-06-28 10:14:42</t>
  </si>
  <si>
    <t>2024-06-28 10:11:56</t>
  </si>
  <si>
    <t>2024-05-12 19:19:54</t>
  </si>
  <si>
    <t>2023-07-21 08:23:56</t>
  </si>
  <si>
    <t>2023-07-21 08:07:33</t>
  </si>
  <si>
    <t>2024-06-12 12:26:31</t>
  </si>
  <si>
    <t>2024-05-09 15:48:53</t>
  </si>
  <si>
    <t>2024-06-07 05:00:08</t>
  </si>
  <si>
    <t>2024-06-05 12:27:33</t>
  </si>
  <si>
    <t>2024-06-11 10:19:00</t>
  </si>
  <si>
    <r>
      <rPr>
        <sz val="10"/>
        <color theme="1"/>
        <rFont val="黑体  "/>
        <charset val="134"/>
      </rPr>
      <t>附件</t>
    </r>
    <r>
      <rPr>
        <sz val="10"/>
        <color theme="1"/>
        <rFont val="Times New Roman"/>
        <family val="1"/>
      </rPr>
      <t>7</t>
    </r>
  </si>
  <si>
    <t>“两客一危”连续两月未上线车辆明细表</t>
  </si>
  <si>
    <t>车牌号</t>
  </si>
  <si>
    <t>车牌颜色</t>
  </si>
  <si>
    <t>企业名称</t>
  </si>
  <si>
    <t>车辆类型</t>
  </si>
  <si>
    <t>接入平台</t>
  </si>
  <si>
    <t>GPS最后一次定位</t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</si>
  <si>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8</t>
    </r>
  </si>
  <si>
    <r>
      <rPr>
        <sz val="16"/>
        <rFont val="方正小标宋_GBK"/>
        <family val="4"/>
        <charset val="134"/>
      </rPr>
      <t>轨迹完整率低于</t>
    </r>
    <r>
      <rPr>
        <sz val="16"/>
        <rFont val="Times New Roman"/>
        <family val="1"/>
      </rPr>
      <t>80%</t>
    </r>
    <r>
      <rPr>
        <sz val="16"/>
        <rFont val="方正小标宋_GBK"/>
        <family val="4"/>
        <charset val="134"/>
      </rPr>
      <t>车辆明细表</t>
    </r>
  </si>
  <si>
    <r>
      <rPr>
        <sz val="10"/>
        <rFont val="黑体"/>
        <family val="3"/>
        <charset val="134"/>
      </rPr>
      <t>轨迹完整里程（千米）</t>
    </r>
  </si>
  <si>
    <r>
      <rPr>
        <sz val="10"/>
        <rFont val="黑体"/>
        <family val="3"/>
        <charset val="134"/>
      </rPr>
      <t>总里程（千米）</t>
    </r>
  </si>
  <si>
    <r>
      <rPr>
        <sz val="10"/>
        <rFont val="黑体"/>
        <family val="3"/>
        <charset val="134"/>
      </rPr>
      <t>轨迹完整率</t>
    </r>
  </si>
  <si>
    <r>
      <rPr>
        <sz val="10"/>
        <rFont val="黑体"/>
        <family val="3"/>
        <charset val="134"/>
      </rPr>
      <t>车辆状态</t>
    </r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</si>
  <si>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9</t>
    </r>
  </si>
  <si>
    <r>
      <rPr>
        <sz val="10"/>
        <color theme="1"/>
        <rFont val="黑体"/>
        <family val="3"/>
        <charset val="134"/>
      </rPr>
      <t>车牌号</t>
    </r>
  </si>
  <si>
    <r>
      <rPr>
        <sz val="10"/>
        <color theme="1"/>
        <rFont val="黑体"/>
        <family val="3"/>
        <charset val="134"/>
      </rPr>
      <t>车牌颜色</t>
    </r>
  </si>
  <si>
    <r>
      <rPr>
        <sz val="10"/>
        <color theme="1"/>
        <rFont val="黑体"/>
        <family val="3"/>
        <charset val="134"/>
      </rPr>
      <t>通行次数</t>
    </r>
  </si>
  <si>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10</t>
    </r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</si>
  <si>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</si>
  <si>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color theme="1"/>
        <rFont val="黑体"/>
        <family val="3"/>
        <charset val="134"/>
      </rPr>
      <t>入口收费站名称</t>
    </r>
  </si>
  <si>
    <r>
      <rPr>
        <sz val="10"/>
        <color theme="1"/>
        <rFont val="黑体"/>
        <family val="3"/>
        <charset val="134"/>
      </rPr>
      <t>入口时间</t>
    </r>
  </si>
  <si>
    <r>
      <rPr>
        <sz val="10"/>
        <color theme="1"/>
        <rFont val="黑体"/>
        <family val="3"/>
        <charset val="134"/>
      </rPr>
      <t>出口收费站名称</t>
    </r>
  </si>
  <si>
    <r>
      <rPr>
        <sz val="10"/>
        <color theme="1"/>
        <rFont val="黑体"/>
        <family val="3"/>
        <charset val="134"/>
      </rPr>
      <t>出口时间</t>
    </r>
  </si>
  <si>
    <r>
      <rPr>
        <sz val="10"/>
        <color theme="1"/>
        <rFont val="黑体"/>
        <family val="3"/>
        <charset val="134"/>
      </rPr>
      <t>所属服务商</t>
    </r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</si>
  <si>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</si>
  <si>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</si>
  <si>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</si>
  <si>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</si>
  <si>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</si>
  <si>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</si>
  <si>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</si>
  <si>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</si>
  <si>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</si>
  <si>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</si>
  <si>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</si>
  <si>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</si>
  <si>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</si>
  <si>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</si>
  <si>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</si>
  <si>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</si>
  <si>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</si>
  <si>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</si>
  <si>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</si>
  <si>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</si>
  <si>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</si>
  <si>
    <t>四川省</t>
  </si>
  <si>
    <t>凉山彝族自治州</t>
  </si>
  <si>
    <t>黄色</t>
  </si>
  <si>
    <t>兆益卫星定位监控系统</t>
  </si>
  <si>
    <t>网阔企业平台</t>
  </si>
  <si>
    <t>川AY7937</t>
  </si>
  <si>
    <t>成都市汽车运输(集团)公司</t>
  </si>
  <si>
    <t>2024-07-20 13:15:21</t>
  </si>
  <si>
    <t>危险品货运</t>
  </si>
  <si>
    <t>中卫北斗云信息服务平台</t>
  </si>
  <si>
    <t>川ACY032</t>
  </si>
  <si>
    <t>成都畅达包车客运有限责任公司</t>
  </si>
  <si>
    <t>川AFB753</t>
  </si>
  <si>
    <t>四川东星北斗云位置信息服务平台</t>
  </si>
  <si>
    <t>绵阳市通力汽车运输有限公司绵阳分公司</t>
  </si>
  <si>
    <t>蓝色</t>
  </si>
  <si>
    <t>攀枝花运业有限公司</t>
  </si>
  <si>
    <t>川AG5198</t>
  </si>
  <si>
    <t>四川省邛崃市运输公司</t>
  </si>
  <si>
    <t>川L58803</t>
  </si>
  <si>
    <t>四川省乐山汽车运输有限公司直达客运分公司</t>
  </si>
  <si>
    <t>乐山北斗卫星车联网服务平台</t>
  </si>
  <si>
    <t>川AK6659</t>
  </si>
  <si>
    <t>交通邦系统</t>
  </si>
  <si>
    <t>川AM6365</t>
  </si>
  <si>
    <t>新都东方公共交通有限责任公司</t>
  </si>
  <si>
    <t>众易通道路运输车辆监控系统</t>
  </si>
  <si>
    <t>绵阳市通力汽车运输有限公司龙州公司</t>
  </si>
  <si>
    <t>川LA7128</t>
  </si>
  <si>
    <t>乐山市激进物流有限责任公司</t>
  </si>
  <si>
    <t>路行通智慧交通云平台</t>
  </si>
  <si>
    <t>科泰道路运输车辆卫星定位系统</t>
  </si>
  <si>
    <t>绵阳市通力汽车运输有限公司江油公司</t>
  </si>
  <si>
    <t>川A01E4Y</t>
  </si>
  <si>
    <t>四川省汽车运输成都公司</t>
  </si>
  <si>
    <t>千里眼智能调度监控系统</t>
  </si>
  <si>
    <t>2024-07-22 10:27:27</t>
  </si>
  <si>
    <t>川A17Y4Q</t>
  </si>
  <si>
    <t>2024-07-25 09:54:12</t>
  </si>
  <si>
    <t>川A703RY</t>
  </si>
  <si>
    <t>2024-07-22 13:27:17</t>
  </si>
  <si>
    <t>川AQ6X34</t>
  </si>
  <si>
    <t>2024-07-23 13:20:32</t>
  </si>
  <si>
    <t>遂宁市佳安运输有限公司</t>
  </si>
  <si>
    <t>川ZB5625</t>
  </si>
  <si>
    <t>眉山兴顺汽车运输有限公司</t>
  </si>
  <si>
    <t>2024-04-27 16:18:29</t>
  </si>
  <si>
    <t>川GF4J85</t>
  </si>
  <si>
    <t>川Y13973</t>
  </si>
  <si>
    <t>四川省巴中运输(集团)有限公司旅游运输分公司</t>
  </si>
  <si>
    <t>2024-07-11 10:33:01</t>
  </si>
  <si>
    <t>成都灰狗运业(集团)有限公司</t>
  </si>
  <si>
    <t>渐变绿</t>
  </si>
  <si>
    <t>川AM0186</t>
  </si>
  <si>
    <t>2024-07-21 17:03:18</t>
  </si>
  <si>
    <t>川LD9102</t>
  </si>
  <si>
    <t>川K63128</t>
  </si>
  <si>
    <t>四川隆昌神驹运业有限公司</t>
  </si>
  <si>
    <t>内江乘风智能道路运输监控平台</t>
  </si>
  <si>
    <t>川AM6857</t>
  </si>
  <si>
    <t>2024-07-17 02:25:35</t>
  </si>
  <si>
    <t>川JGX610</t>
  </si>
  <si>
    <t>遂宁市天立宏物资有限公司</t>
  </si>
  <si>
    <t>川A974BF</t>
  </si>
  <si>
    <t>川AW0228</t>
  </si>
  <si>
    <t>川LB0528</t>
  </si>
  <si>
    <t>川L86460</t>
  </si>
  <si>
    <t>四川富远物流有限公司</t>
  </si>
  <si>
    <t>川B83619</t>
  </si>
  <si>
    <t>绵阳蜀运科技有限公司</t>
  </si>
  <si>
    <t>四川中交兴路运营平台</t>
  </si>
  <si>
    <t>2024-07-02 11:24:35</t>
  </si>
  <si>
    <t>川ADT155</t>
  </si>
  <si>
    <t>川B82237</t>
  </si>
  <si>
    <t>四川国尧运业有限责任公司</t>
  </si>
  <si>
    <t>川AH9762</t>
  </si>
  <si>
    <t>四川省林海运业有限责任公司</t>
  </si>
  <si>
    <t>四川烽火台北斗卫星定位调度软件</t>
  </si>
  <si>
    <t>2024-07-30 15:12:41</t>
  </si>
  <si>
    <t>资中县路通运业有限责任公司</t>
  </si>
  <si>
    <t>川AEX510</t>
  </si>
  <si>
    <t>川A474KC</t>
  </si>
  <si>
    <t>川L37911</t>
  </si>
  <si>
    <t>四川省阳光运业有限公司乐山旅游客运分公司</t>
  </si>
  <si>
    <t>川E63711</t>
  </si>
  <si>
    <t>泸县泸苑物流有限公司</t>
  </si>
  <si>
    <t>2024-07-23 14:52:10</t>
  </si>
  <si>
    <t>川J53501</t>
  </si>
  <si>
    <t>2023-10-27 19:41:20</t>
  </si>
  <si>
    <t>川AH6197</t>
  </si>
  <si>
    <t>川AS6300</t>
  </si>
  <si>
    <t>成都锋圣运业有限责任公司天府新区分公司</t>
  </si>
  <si>
    <t>2024-07-31 18:20:00</t>
  </si>
  <si>
    <t>川Z8790J</t>
  </si>
  <si>
    <t>川AJ2682</t>
  </si>
  <si>
    <t>眉山市星友邦物流有限公司</t>
  </si>
  <si>
    <t>眉山华安卫星定位安全服务运营平台</t>
  </si>
  <si>
    <t>川AH8357</t>
  </si>
  <si>
    <t>2024-07-31 16:56:25</t>
  </si>
  <si>
    <t>川AEX167</t>
  </si>
  <si>
    <t>川Z2LH71</t>
  </si>
  <si>
    <t>南充市通发运业有限公司</t>
  </si>
  <si>
    <t>危货</t>
  </si>
  <si>
    <t>营运</t>
  </si>
  <si>
    <t>四川宏宸运输有限公司</t>
  </si>
  <si>
    <t>楷瑞信息车辆监控服务平台</t>
  </si>
  <si>
    <t>川B75193</t>
  </si>
  <si>
    <t>京盛源车联网北斗服务平台</t>
  </si>
  <si>
    <t>广安兴通达运业有限公司</t>
  </si>
  <si>
    <t>川X61897</t>
  </si>
  <si>
    <t>达州市通川区鑫路运输有限责任公司</t>
  </si>
  <si>
    <t>川SD6189</t>
  </si>
  <si>
    <t>四川蜀通运业有限责任公司</t>
  </si>
  <si>
    <t>川TKE188</t>
  </si>
  <si>
    <t>成都锦运旅游汽车客运有限公司</t>
  </si>
  <si>
    <t>川AEN259</t>
  </si>
  <si>
    <t>中国石油昆仑物流有限公司四川分公司</t>
  </si>
  <si>
    <t>中石油企业平台</t>
  </si>
  <si>
    <t>甘孜州康定新川藏运业集团有限公司</t>
  </si>
  <si>
    <t>川VA2965</t>
  </si>
  <si>
    <t>资中县发翔运输贸易有限责任公司</t>
  </si>
  <si>
    <t>川K76975</t>
  </si>
  <si>
    <t>星辰北斗智能定位云平台</t>
  </si>
  <si>
    <t>眉山市众和运输有限公司(危)</t>
  </si>
  <si>
    <t>四川顺驰物流有限公司</t>
  </si>
  <si>
    <t>川B89642</t>
  </si>
  <si>
    <t>进亿北斗智能定位云平台</t>
  </si>
  <si>
    <t>成都佰世特物流有限公司</t>
  </si>
  <si>
    <t>川AFA285</t>
  </si>
  <si>
    <t>绵阳市通力汽车运输有限公司安州区分公司</t>
  </si>
  <si>
    <t>川B126RU</t>
  </si>
  <si>
    <t>川TJV196</t>
  </si>
  <si>
    <t>川AH8138</t>
  </si>
  <si>
    <t>四川省峨边第二汽车运输有限责任公司金口河分公司</t>
  </si>
  <si>
    <t>川L83062</t>
  </si>
  <si>
    <t>康定翔瑞客运有限公司</t>
  </si>
  <si>
    <t>川V88191</t>
  </si>
  <si>
    <t>川TR7102</t>
  </si>
  <si>
    <t>雅安市众程运业发展有限公司</t>
  </si>
  <si>
    <t>川TYU658</t>
  </si>
  <si>
    <t>冕宁县汽车客运有限责任公司</t>
  </si>
  <si>
    <t>南部县永生运业有限公司</t>
  </si>
  <si>
    <t>四川三树银城北斗卫星定位监控平台</t>
  </si>
  <si>
    <t>川TTG383</t>
  </si>
  <si>
    <t>川TKH330</t>
  </si>
  <si>
    <t>成都市全通运业有限责任公司</t>
  </si>
  <si>
    <t>巴塘风马观光车营运管理有限责任公司</t>
  </si>
  <si>
    <t>川V93186</t>
  </si>
  <si>
    <t>四川省阳光运业有限公司峨眉分公司</t>
  </si>
  <si>
    <t>川LFB915</t>
  </si>
  <si>
    <t>川AEH589</t>
  </si>
  <si>
    <t>川AFS253</t>
  </si>
  <si>
    <t>四川宜宾长锋公路运输有限公司</t>
  </si>
  <si>
    <t>川AH8083</t>
  </si>
  <si>
    <t>四川广运集团股份有限公司广元分公司</t>
  </si>
  <si>
    <t>世畅纬佳车辆监控平台</t>
  </si>
  <si>
    <t>四川甘孜雅克运业有限责任公司</t>
  </si>
  <si>
    <t>川VA1307</t>
  </si>
  <si>
    <t>乐至县广通运输有限公司</t>
  </si>
  <si>
    <t>川M33388</t>
  </si>
  <si>
    <t>雅安市众程运业发展有限公司石棉分公司</t>
  </si>
  <si>
    <t>川X61163</t>
  </si>
  <si>
    <t>川AH8308</t>
  </si>
  <si>
    <t>川LB5369</t>
  </si>
  <si>
    <t>隆昌八达城乡公共交通有限公司</t>
  </si>
  <si>
    <t>川KRY317</t>
  </si>
  <si>
    <t>川AH8292</t>
  </si>
  <si>
    <t>成都富临长运集团有限公司</t>
  </si>
  <si>
    <t>巴中久诚货运有限责任公司</t>
  </si>
  <si>
    <t>四川星卫车辆防控系统</t>
  </si>
  <si>
    <t>巴塘措普沟景区旅游开发有限责任公司</t>
  </si>
  <si>
    <t>川V55658</t>
  </si>
  <si>
    <t>川TSB296</t>
  </si>
  <si>
    <t>川TTK100</t>
  </si>
  <si>
    <t>川W85061</t>
  </si>
  <si>
    <t>四川宜宾长锋公路运输有限公司江安分公司</t>
  </si>
  <si>
    <t>川Q726NE</t>
  </si>
  <si>
    <t>阿坝州岷江运业有限责任公司</t>
  </si>
  <si>
    <t>川U37168</t>
  </si>
  <si>
    <t>四川蜀通运业有限责任公司汉源分公司</t>
  </si>
  <si>
    <t>川T26730</t>
  </si>
  <si>
    <t>西昌市鑫渝运输有限责任公司</t>
  </si>
  <si>
    <t>川WB4933</t>
  </si>
  <si>
    <t>达州市吉隆运输服务有限公司</t>
  </si>
  <si>
    <t>宣汉县亿达物流有限公司</t>
  </si>
  <si>
    <t>川AH8009</t>
  </si>
  <si>
    <t>四川晶犇运业有限责任公司</t>
  </si>
  <si>
    <t>川U39242</t>
  </si>
  <si>
    <t>川G1DH78</t>
  </si>
  <si>
    <t>巴中市讯安运输有限公司</t>
  </si>
  <si>
    <t>川B88486</t>
  </si>
  <si>
    <t>巴中万欣运输有限公司</t>
  </si>
  <si>
    <t>广安宏远物流有限公司</t>
  </si>
  <si>
    <t>眉山市锦辰运输有限责任公司</t>
  </si>
  <si>
    <t>川Z61365</t>
  </si>
  <si>
    <t>绵竹市永发运业有限责任公司</t>
  </si>
  <si>
    <t>川AFA913</t>
  </si>
  <si>
    <t>四川广运集团青川有限公司</t>
  </si>
  <si>
    <t>川H17994</t>
  </si>
  <si>
    <t>正道航道路运输车辆卫星定位平台</t>
  </si>
  <si>
    <t>川T39305</t>
  </si>
  <si>
    <t>广元市万通物流有限责任公司</t>
  </si>
  <si>
    <t>川L95317</t>
  </si>
  <si>
    <t>四川南充汽车运输(集团)有限公司高坪分公司(汽车83队)</t>
  </si>
  <si>
    <t>凉山吉运通运输有限责任公司</t>
  </si>
  <si>
    <t>川WLL225</t>
  </si>
  <si>
    <t>川AEN123</t>
  </si>
  <si>
    <t>南充州洲通运业有限公司</t>
  </si>
  <si>
    <t>川R96862</t>
  </si>
  <si>
    <t>川AGB073</t>
  </si>
  <si>
    <t>川AEN558</t>
  </si>
  <si>
    <t>川TSA128</t>
  </si>
  <si>
    <t>川AEM591</t>
  </si>
  <si>
    <t>川Y24516</t>
  </si>
  <si>
    <t>川AH8010</t>
  </si>
  <si>
    <t>四川翔云运业有限责任公司</t>
  </si>
  <si>
    <t>川U00548</t>
  </si>
  <si>
    <t>川S89833</t>
  </si>
  <si>
    <t>川ZPQ870</t>
  </si>
  <si>
    <t>川R68280</t>
  </si>
  <si>
    <t>川AH8283</t>
  </si>
  <si>
    <t>川TTJ861</t>
  </si>
  <si>
    <t>川T33705</t>
  </si>
  <si>
    <t>川W872JG</t>
  </si>
  <si>
    <t>川WYR053</t>
  </si>
  <si>
    <t>总计</t>
  </si>
  <si>
    <t>四川绕东锦城湖站</t>
  </si>
  <si>
    <t>四川天府机场T1T2站</t>
  </si>
  <si>
    <t>天府支线天府中心</t>
  </si>
  <si>
    <t>四川乐雅木城站</t>
  </si>
  <si>
    <t>乐雅夹江南</t>
  </si>
  <si>
    <t>四川成乐夹江站</t>
  </si>
  <si>
    <t>成雅双流南</t>
  </si>
  <si>
    <t>四川九绵平武站</t>
  </si>
  <si>
    <t>四川成雅双流南站</t>
  </si>
  <si>
    <t>乐雅木城</t>
  </si>
  <si>
    <t>四川乐雅夹江南站</t>
  </si>
  <si>
    <t>四川简蒲简阳站</t>
  </si>
  <si>
    <t>九绵大康</t>
  </si>
  <si>
    <t>绕东锦城湖</t>
  </si>
  <si>
    <t>成乐夹江</t>
  </si>
  <si>
    <t>四川天府支线天府中心站</t>
  </si>
  <si>
    <t>天府机场T1T2</t>
  </si>
  <si>
    <t>绕西成灌</t>
  </si>
  <si>
    <t>四川德都蒲阳站</t>
  </si>
  <si>
    <t>四川绕西双流站</t>
  </si>
  <si>
    <t>二绕东三岔湖</t>
  </si>
  <si>
    <t>成乐乐山</t>
  </si>
  <si>
    <t>成雅成都</t>
  </si>
  <si>
    <t>德都蒲阳</t>
  </si>
  <si>
    <t>四川成灌都江堰站</t>
  </si>
  <si>
    <t>成温邛成都</t>
  </si>
  <si>
    <t>四川二绕西天府新区站</t>
  </si>
  <si>
    <t>天府机场成都</t>
  </si>
  <si>
    <t>四川绕东机场站</t>
  </si>
  <si>
    <t>四川二绕西成都科学城站</t>
  </si>
  <si>
    <t>简蒲简阳</t>
  </si>
  <si>
    <t>绕东成金</t>
  </si>
  <si>
    <t>二绕西科学城</t>
  </si>
  <si>
    <t>四川成雅双流北站</t>
  </si>
  <si>
    <t>2024年9月未上线车辆高速公路通行次数</t>
    <phoneticPr fontId="45" type="noConversion"/>
  </si>
  <si>
    <t>2024年9月未上线车辆高速公路通行明细表</t>
    <phoneticPr fontId="45" type="noConversion"/>
  </si>
  <si>
    <t>川ADG7748</t>
  </si>
  <si>
    <t>2024-08-13 12:35:21</t>
  </si>
  <si>
    <t>川AJF769</t>
  </si>
  <si>
    <t>2024-10-09 10:32:11</t>
  </si>
  <si>
    <t>川AHX155</t>
  </si>
  <si>
    <t>2024-10-09 10:33:14</t>
  </si>
  <si>
    <t>川AGB053</t>
  </si>
  <si>
    <t>2024-10-09 00:37:31</t>
  </si>
  <si>
    <t>川AJF907</t>
  </si>
  <si>
    <t>2024-09-29 13:28:45</t>
  </si>
  <si>
    <t>川AJJ125</t>
  </si>
  <si>
    <t>2024-10-01 16:51:23</t>
  </si>
  <si>
    <t>川AJF282</t>
  </si>
  <si>
    <t>2024-10-09 10:35:14</t>
  </si>
  <si>
    <t>川AJF206</t>
  </si>
  <si>
    <t>2024-10-09 10:34:51</t>
  </si>
  <si>
    <t>川AJJ018</t>
  </si>
  <si>
    <t>中国石油昆仑物流有限公司四川石化分公司</t>
  </si>
  <si>
    <t>2024-09-29 16:26:25</t>
  </si>
  <si>
    <t>川AJJ182</t>
  </si>
  <si>
    <t>2024-09-29 16:27:55</t>
  </si>
  <si>
    <t>川W88392</t>
  </si>
  <si>
    <t>西昌市宏通物流有限责任公司</t>
  </si>
  <si>
    <t>2024-10-09 10:34:52</t>
  </si>
  <si>
    <t>甘孜藏族自治州</t>
  </si>
  <si>
    <t>川V09190</t>
  </si>
  <si>
    <t>2024-08-11 00:05:17</t>
  </si>
  <si>
    <t>川AJ1329</t>
  </si>
  <si>
    <t>2024-08-08 11:28:45</t>
  </si>
  <si>
    <t>川G3JY72</t>
  </si>
  <si>
    <t>四川省旅游汽车有限责任公司</t>
  </si>
  <si>
    <t>2024-03-22 21:17:50</t>
  </si>
  <si>
    <t>川K55793</t>
  </si>
  <si>
    <t>2024-10-08 10:39:27</t>
  </si>
  <si>
    <t>川E77426</t>
  </si>
  <si>
    <t>泸州市良友物流有限公司</t>
  </si>
  <si>
    <t>2024-08-26 16:24:12</t>
  </si>
  <si>
    <t>川EMR692</t>
  </si>
  <si>
    <t>泸州唐氏运业有限公司</t>
  </si>
  <si>
    <t>2024-05-02 01:33:49</t>
  </si>
  <si>
    <t>川Q67163</t>
  </si>
  <si>
    <t>2024-08-28 11:48:37</t>
  </si>
  <si>
    <t>川Y963C5</t>
  </si>
  <si>
    <t>四川省巴中运输(集团)有限公司</t>
  </si>
  <si>
    <t>2024-08-28 18:45:10</t>
  </si>
  <si>
    <t>川AC2513</t>
  </si>
  <si>
    <t>2024-08-18 14:41:54</t>
  </si>
  <si>
    <t>川AAQ198</t>
  </si>
  <si>
    <t>成都皇聚物流有限公司</t>
  </si>
  <si>
    <t>北斗星卫通物联网服务平台</t>
  </si>
  <si>
    <t>2024-08-26 20:47:20</t>
  </si>
  <si>
    <t>2024-10-09 10:34:00</t>
  </si>
  <si>
    <t>川Y25638</t>
  </si>
  <si>
    <t>巴中市鑫运客货汽车运输有限公司</t>
  </si>
  <si>
    <t>2024-07-30 12:27:46</t>
  </si>
  <si>
    <t>川E50609</t>
  </si>
  <si>
    <t>四川省合江县南方运输有限公司</t>
  </si>
  <si>
    <t>2024-08-27 19:32:14</t>
  </si>
  <si>
    <t>川M28419</t>
  </si>
  <si>
    <t>安岳县通达运业有限责任公司</t>
  </si>
  <si>
    <t>2024-08-26 09:11:50</t>
  </si>
  <si>
    <t>川ACK677</t>
  </si>
  <si>
    <t>成都捷丰源物流有限公司</t>
  </si>
  <si>
    <t>2024-03-22 23:59:33</t>
  </si>
  <si>
    <t>川K80253</t>
  </si>
  <si>
    <t>内江市渝丰物流有限公司</t>
  </si>
  <si>
    <t>2024-08-29 12:57:07</t>
  </si>
  <si>
    <t>川R86342</t>
  </si>
  <si>
    <t>南充市汽车运输三公司</t>
  </si>
  <si>
    <t>2024-10-09 10:34:41</t>
  </si>
  <si>
    <t>川AJ3109</t>
  </si>
  <si>
    <t>2024-08-08 11:40:55</t>
  </si>
  <si>
    <t>川ADC1487</t>
  </si>
  <si>
    <t>2024-08-13 12:11:56</t>
  </si>
  <si>
    <t>2024-10-02 18:26:40</t>
  </si>
  <si>
    <t>2024-07-16 06:10:44</t>
  </si>
  <si>
    <t>川AJ2688</t>
  </si>
  <si>
    <t>2024-08-05 10:46:51</t>
  </si>
  <si>
    <t>川AP9687</t>
  </si>
  <si>
    <t>2024-10-05 08:49:28</t>
  </si>
  <si>
    <t>川K53333</t>
  </si>
  <si>
    <t>内江市运泰运业有限责任公司</t>
  </si>
  <si>
    <t>2024-08-08 08:05:18</t>
  </si>
  <si>
    <t>川Y59Z55</t>
  </si>
  <si>
    <t>2023-09-12 10:05:00</t>
  </si>
  <si>
    <t>川AK0610</t>
  </si>
  <si>
    <t>2024-08-19 10:15:04</t>
  </si>
  <si>
    <t>川A61K3B</t>
  </si>
  <si>
    <t>成都富临长运集团有限公司金堂分公司</t>
  </si>
  <si>
    <t>2024-08-28 16:39:02</t>
  </si>
  <si>
    <t>川Y16030</t>
  </si>
  <si>
    <t>2024-06-25 18:28:01</t>
  </si>
  <si>
    <t>川LNH695</t>
  </si>
  <si>
    <t>乐山金达隆物流有限公司</t>
  </si>
  <si>
    <t>2024-08-22 04:20:52</t>
  </si>
  <si>
    <t>川ADC7646</t>
  </si>
  <si>
    <t>2024-08-15 09:52:09</t>
  </si>
  <si>
    <t>川E74176</t>
  </si>
  <si>
    <t>合江荣程运业有限公司</t>
  </si>
  <si>
    <t>2024-10-09 10:34:46</t>
  </si>
  <si>
    <t>2024-10-09 10:32:59</t>
  </si>
  <si>
    <t>川ABG136</t>
  </si>
  <si>
    <t>2024-10-06 18:45:00</t>
  </si>
  <si>
    <t>川AJ2613</t>
  </si>
  <si>
    <t>2024-08-29 12:36:06</t>
  </si>
  <si>
    <t>川AH9563</t>
  </si>
  <si>
    <t>2024-08-08 14:19:27</t>
  </si>
  <si>
    <t>川X28938</t>
  </si>
  <si>
    <t>中国石油昆仑物流有限公司广安分公司</t>
  </si>
  <si>
    <t>2024-08-01 14:50:32</t>
  </si>
  <si>
    <t>川F27150</t>
  </si>
  <si>
    <t>德阳市良驹旅游运输有限责任公司</t>
  </si>
  <si>
    <t>2024-08-23 09:40:51</t>
  </si>
  <si>
    <t>川Y26777</t>
  </si>
  <si>
    <t>2024-01-11 08:07:59</t>
  </si>
  <si>
    <t>川D60609</t>
  </si>
  <si>
    <t>2024-06-10 18:16:51</t>
  </si>
  <si>
    <t>2024-10-09 10:32:46</t>
  </si>
  <si>
    <t>川B62595</t>
  </si>
  <si>
    <t>2024-08-22 20:35:25</t>
  </si>
  <si>
    <t>川LA5739</t>
  </si>
  <si>
    <t>乐山市福翔运输有限责任公司</t>
  </si>
  <si>
    <t>2024-08-24 16:58:07</t>
  </si>
  <si>
    <t>川J6589H</t>
  </si>
  <si>
    <t>2023-10-09 16:19:42</t>
  </si>
  <si>
    <t>川LE2S76</t>
  </si>
  <si>
    <t>四川青辐安物流有限公司</t>
  </si>
  <si>
    <t>2024-10-06 10:45:23</t>
  </si>
  <si>
    <t>川AN7578</t>
  </si>
  <si>
    <t>2024-08-02 12:00:18</t>
  </si>
  <si>
    <t>2024-10-08 10:58:02</t>
  </si>
  <si>
    <t>川B74672</t>
  </si>
  <si>
    <t>四川洪捷运输有限公司</t>
  </si>
  <si>
    <t>2024-08-08 14:32:07</t>
  </si>
  <si>
    <t>川Y859E3</t>
  </si>
  <si>
    <t>2024-08-30 12:57:42</t>
  </si>
  <si>
    <t>川M31655</t>
  </si>
  <si>
    <t>资阳市中明运输有限公司</t>
  </si>
  <si>
    <t>2024-08-24 10:10:50</t>
  </si>
  <si>
    <t>川ADH1197</t>
  </si>
  <si>
    <t>2024-08-15 09:27:42</t>
  </si>
  <si>
    <t>川Y16029</t>
  </si>
  <si>
    <t>2024-06-25 09:56:44</t>
  </si>
  <si>
    <t>-</t>
  </si>
  <si>
    <t>川Y16738</t>
  </si>
  <si>
    <t>2024-08-21 11:25:13</t>
  </si>
  <si>
    <t>川B49955</t>
  </si>
  <si>
    <t>绵阳市通力汽车运输有限公司北川公司</t>
  </si>
  <si>
    <t>2024-08-27 09:08:35</t>
  </si>
  <si>
    <t>川T22367</t>
  </si>
  <si>
    <t>雅安峡口自然生态旅游运业有限公司</t>
  </si>
  <si>
    <t>2024-05-14 14:38:54</t>
  </si>
  <si>
    <t>川AH8372</t>
  </si>
  <si>
    <t>成都富临长运集团有限公司旅游客运分公司</t>
  </si>
  <si>
    <t>2024-08-25 23:20:41</t>
  </si>
  <si>
    <t>川E72323</t>
  </si>
  <si>
    <t>2024-10-08 10:57:49</t>
  </si>
  <si>
    <t>川D52809</t>
  </si>
  <si>
    <t>超长客运</t>
  </si>
  <si>
    <t>2024-06-11 10:35:27</t>
  </si>
  <si>
    <t>川E49232</t>
  </si>
  <si>
    <t>2024-08-23 12:51:30</t>
  </si>
  <si>
    <t>川AM3129</t>
  </si>
  <si>
    <t>川K53936</t>
  </si>
  <si>
    <t>2024-10-08 10:34:29</t>
  </si>
  <si>
    <t>川M31637</t>
  </si>
  <si>
    <t>四川省安岳中星运业有限公司</t>
  </si>
  <si>
    <t>2024-08-29 09:01:13</t>
  </si>
  <si>
    <t>川Z56997</t>
  </si>
  <si>
    <t>2024-08-10 21:05:17</t>
  </si>
  <si>
    <t>川AR6913</t>
  </si>
  <si>
    <t>成都锋圣运业有限责任公司</t>
  </si>
  <si>
    <t>2024-08-05 16:24:30</t>
  </si>
  <si>
    <t>川ZQV825</t>
  </si>
  <si>
    <t>2024-07-22 07:10:38</t>
  </si>
  <si>
    <t>川AD3976</t>
  </si>
  <si>
    <t>2024-08-29 09:46:10</t>
  </si>
  <si>
    <t>2024-10-09 10:30:00</t>
  </si>
  <si>
    <t>川AJF562</t>
  </si>
  <si>
    <t>2024-10-09 10:34:49</t>
  </si>
  <si>
    <t>川F24890</t>
  </si>
  <si>
    <t>2024-08-26 06:41:42</t>
  </si>
  <si>
    <t>川ADH2387</t>
  </si>
  <si>
    <t>2024-08-01 10:06:23</t>
  </si>
  <si>
    <t>川K50019</t>
  </si>
  <si>
    <t>2024-08-08 16:22:07</t>
  </si>
  <si>
    <t>川AF6762</t>
  </si>
  <si>
    <t>2024-08-13 10:44:19</t>
  </si>
  <si>
    <t>川B78975</t>
  </si>
  <si>
    <t>平武县恒燃物流有限责任公司</t>
  </si>
  <si>
    <t>2024-09-26 19:01:18</t>
  </si>
  <si>
    <t>川K55576</t>
  </si>
  <si>
    <t>2024-10-08 10:36:59</t>
  </si>
  <si>
    <t>阿坝州</t>
    <phoneticPr fontId="45" type="noConversion"/>
  </si>
  <si>
    <t>甘孜州</t>
    <phoneticPr fontId="45" type="noConversion"/>
  </si>
  <si>
    <t>凉山州</t>
    <phoneticPr fontId="45" type="noConversion"/>
  </si>
  <si>
    <t>川U0108F</t>
  </si>
  <si>
    <t>川UFR682</t>
  </si>
  <si>
    <t>甘孜州香格里拉旅游运输有限责任公司</t>
  </si>
  <si>
    <t>川V19125</t>
  </si>
  <si>
    <t>川UFK787</t>
  </si>
  <si>
    <t>四川枫茂物流有限责任公司</t>
  </si>
  <si>
    <t>川LB7702</t>
  </si>
  <si>
    <t>成都红安物流有限责任公司</t>
  </si>
  <si>
    <t>川ABB580</t>
  </si>
  <si>
    <t>川UD170D</t>
  </si>
  <si>
    <t>雅安三和汽车运输有限责任公司</t>
  </si>
  <si>
    <t>川T27799</t>
  </si>
  <si>
    <t>四川蓉广通供应链有限公司</t>
  </si>
  <si>
    <t>川H34823</t>
  </si>
  <si>
    <t>四川省巴中运输(集团)有限公司南江县客运分公司</t>
  </si>
  <si>
    <t>川Y86T07</t>
  </si>
  <si>
    <t>四川微邦物流有限公司</t>
  </si>
  <si>
    <t>川L83996</t>
  </si>
  <si>
    <t>川U60266</t>
  </si>
  <si>
    <t>资阳市恒达运业(集团)有限公司</t>
  </si>
  <si>
    <t>川M16688</t>
  </si>
  <si>
    <t>雅化集团绵阳运输有限公司</t>
  </si>
  <si>
    <t>川B54642</t>
  </si>
  <si>
    <t>川UQ085Q</t>
  </si>
  <si>
    <t>川LB6223</t>
  </si>
  <si>
    <t>川FE3676</t>
  </si>
  <si>
    <t>川W89510</t>
  </si>
  <si>
    <t>川VZ9620</t>
  </si>
  <si>
    <t>川S83662</t>
  </si>
  <si>
    <t>川UEK150</t>
  </si>
  <si>
    <t>中国石油集团东方地球物理勘探有限责任公司西南物探分公司</t>
  </si>
  <si>
    <t>川R96772</t>
  </si>
  <si>
    <t>川Z61366</t>
  </si>
  <si>
    <t>川AAF701</t>
  </si>
  <si>
    <t>川UDJ886</t>
  </si>
  <si>
    <t>川TSB607</t>
  </si>
  <si>
    <t>川AAF161</t>
  </si>
  <si>
    <t>遂宁富临运业有限公司安居分公司</t>
  </si>
  <si>
    <t>川JK7996</t>
  </si>
  <si>
    <t>康定市宏顺运业有限责任公司</t>
  </si>
  <si>
    <t>川V82795</t>
  </si>
  <si>
    <t>四川省内江乘风快车有限公司</t>
  </si>
  <si>
    <t>川K38132</t>
  </si>
  <si>
    <t>川LY7517</t>
  </si>
  <si>
    <t>川B73CN5</t>
  </si>
  <si>
    <t>川X62021</t>
  </si>
  <si>
    <t>川Z55587</t>
  </si>
  <si>
    <t>川UU006U</t>
  </si>
  <si>
    <t>川AEN509</t>
  </si>
  <si>
    <t>川B48071</t>
  </si>
  <si>
    <t>中石化石油工程地球物理有限公司西南分公司</t>
  </si>
  <si>
    <t>川FF9761</t>
  </si>
  <si>
    <t>川VK6907</t>
  </si>
  <si>
    <t>川TUG679</t>
  </si>
  <si>
    <t>川Z9DV02</t>
  </si>
  <si>
    <t>广汉市久泰运输有限公司</t>
  </si>
  <si>
    <t>川F78530</t>
  </si>
  <si>
    <t>川UA1582</t>
  </si>
  <si>
    <t>南充市安吉达汽车运输有限公司</t>
  </si>
  <si>
    <t>川R87890</t>
  </si>
  <si>
    <t>川AW0328</t>
  </si>
  <si>
    <t>川J28171</t>
  </si>
  <si>
    <t>川TTK981</t>
  </si>
  <si>
    <t>川Q63717</t>
  </si>
  <si>
    <t>川B52948</t>
  </si>
  <si>
    <t>川U0386F</t>
  </si>
  <si>
    <t>四川省德阳市德威运业有限公司</t>
  </si>
  <si>
    <t>川F79908</t>
  </si>
  <si>
    <t>中科北斗车联网服务平台</t>
  </si>
  <si>
    <t>隆昌市耀通运输有限责任公司</t>
  </si>
  <si>
    <t>川K76698</t>
  </si>
  <si>
    <t>川H27017</t>
  </si>
  <si>
    <t>川S60695</t>
  </si>
  <si>
    <t>川UA2586</t>
  </si>
  <si>
    <t>川U60999</t>
  </si>
  <si>
    <t>川WVR019</t>
  </si>
  <si>
    <t>川B69362</t>
  </si>
  <si>
    <t>川U33339</t>
  </si>
  <si>
    <t>阿坝九寨黄龙运业集团有限责任公司</t>
  </si>
  <si>
    <t>川UR5601</t>
  </si>
  <si>
    <t>川T29326</t>
  </si>
  <si>
    <t>川LD6991</t>
  </si>
  <si>
    <t>川Y23255</t>
  </si>
  <si>
    <t>川U5521C</t>
  </si>
  <si>
    <t>川VF3986</t>
  </si>
  <si>
    <t>川VS3666</t>
  </si>
  <si>
    <t>川AM6189</t>
  </si>
  <si>
    <t>川U6060F</t>
  </si>
  <si>
    <t>四川鑫时代旅游汽车运输有限公司</t>
  </si>
  <si>
    <t>川F83156</t>
  </si>
  <si>
    <t>什邡市人和车业有限公司</t>
  </si>
  <si>
    <t>川FF8902</t>
  </si>
  <si>
    <t>川U26702</t>
  </si>
  <si>
    <t>川ZHZ215</t>
  </si>
  <si>
    <t>成都华都燃气有限责任公司</t>
  </si>
  <si>
    <t>川AV7E81</t>
  </si>
  <si>
    <t>川U68859</t>
  </si>
  <si>
    <t>四川永盛运业有限公司</t>
  </si>
  <si>
    <t>川UCU652</t>
  </si>
  <si>
    <t>川ZB5638</t>
  </si>
  <si>
    <t>成都驰鹏物流有限公司</t>
  </si>
  <si>
    <t>川AAX691</t>
  </si>
  <si>
    <t>川VN7620</t>
  </si>
  <si>
    <t>川UD873D</t>
  </si>
  <si>
    <t>川B968XB</t>
  </si>
  <si>
    <t>川UQ8696</t>
  </si>
  <si>
    <t>眉山富临运业有限公司丹棱分公司</t>
  </si>
  <si>
    <t>川Z70276</t>
  </si>
  <si>
    <t>川H32681</t>
  </si>
  <si>
    <t>川J66250</t>
  </si>
  <si>
    <t>成都安捷顺运业有限公司</t>
  </si>
  <si>
    <t>川ACK213</t>
  </si>
  <si>
    <t>川H38468</t>
  </si>
  <si>
    <t>川TSQ636</t>
  </si>
  <si>
    <t>川R74767</t>
  </si>
  <si>
    <t>广安宏毅物流有限公司</t>
  </si>
  <si>
    <t>川X77721</t>
  </si>
  <si>
    <t>川H19877</t>
  </si>
  <si>
    <t>康定市兴途客运有限责任公司</t>
  </si>
  <si>
    <t>川VE6078</t>
  </si>
  <si>
    <t>川Y27691</t>
  </si>
  <si>
    <t>蓬溪县众创公共交通有限责任公司</t>
  </si>
  <si>
    <t>川J0306Q</t>
  </si>
  <si>
    <t>四川南充当代运业(集团)有限公司阆中旅游分公司</t>
  </si>
  <si>
    <t>川R3L702</t>
  </si>
  <si>
    <t>成都晨源气体有限公司</t>
  </si>
  <si>
    <t>川ACY691</t>
  </si>
  <si>
    <t>四川飞宇化工有限公司</t>
  </si>
  <si>
    <t>川LD6003</t>
  </si>
  <si>
    <t>川R64106</t>
  </si>
  <si>
    <t>川U67776</t>
  </si>
  <si>
    <t>川U20152</t>
  </si>
  <si>
    <t>四川虹宇飞达物流有限公司</t>
  </si>
  <si>
    <t>川F80570</t>
  </si>
  <si>
    <t>川R71660</t>
  </si>
  <si>
    <t>川X61616</t>
  </si>
  <si>
    <t>四川万顺旅游客运有限公司</t>
  </si>
  <si>
    <t>川Y303E8</t>
  </si>
  <si>
    <t>米易县顺达运业有限公司</t>
  </si>
  <si>
    <t>川D79806</t>
  </si>
  <si>
    <t>金堂县兴运交通服务有限责任公司</t>
  </si>
  <si>
    <t>川ABB158</t>
  </si>
  <si>
    <t>川S86303</t>
  </si>
  <si>
    <t>珙县国新联程物流有限公司</t>
  </si>
  <si>
    <t>川Q50602</t>
  </si>
  <si>
    <t>川ZNG995</t>
  </si>
  <si>
    <t>四川路凯物流有限公司</t>
  </si>
  <si>
    <t>川GHK592</t>
  </si>
  <si>
    <t>川Z8YU79</t>
  </si>
  <si>
    <r>
      <rPr>
        <sz val="10"/>
        <color theme="1"/>
        <rFont val="宋体"/>
        <family val="3"/>
        <charset val="134"/>
      </rPr>
      <t>川</t>
    </r>
    <r>
      <rPr>
        <sz val="10"/>
        <color theme="1"/>
        <rFont val="Times New Roman"/>
        <family val="1"/>
      </rPr>
      <t>A474KC</t>
    </r>
    <phoneticPr fontId="45" type="noConversion"/>
  </si>
  <si>
    <t>四川天府机场成都站</t>
  </si>
  <si>
    <t>四川泸渝合江站</t>
  </si>
  <si>
    <t>泸渝佛荫</t>
  </si>
  <si>
    <t>四川成自泸黄舣站</t>
  </si>
  <si>
    <t>泸渝合江</t>
  </si>
  <si>
    <t>四川二绕东三岔湖站</t>
  </si>
  <si>
    <t>四川隆纳纳溪站</t>
  </si>
  <si>
    <t>纳黔黄桷坪</t>
  </si>
  <si>
    <t>四川纳黔叙永站</t>
  </si>
  <si>
    <t>隆纳纳溪</t>
  </si>
  <si>
    <t>绕西双流</t>
  </si>
  <si>
    <t>乐雅木城站</t>
  </si>
  <si>
    <t>成绵德阳</t>
  </si>
  <si>
    <t>四川叙古古蔺金兰站</t>
  </si>
  <si>
    <t>叙古太平</t>
  </si>
  <si>
    <t>绕东天府</t>
  </si>
  <si>
    <t>四川二绕西崇州大划站</t>
  </si>
  <si>
    <t>四川纳黔黄桷坪站</t>
  </si>
  <si>
    <t>纳黔叙永</t>
  </si>
  <si>
    <t>四川成温邛温江站</t>
  </si>
  <si>
    <t>成温邛大邑东</t>
  </si>
  <si>
    <t>四川叙古太平站</t>
  </si>
  <si>
    <t>叙古古蔺金兰</t>
  </si>
  <si>
    <t>四川绕东成金站</t>
  </si>
  <si>
    <t>二绕西新津花源</t>
  </si>
  <si>
    <t>四川乐宜五通桥站</t>
  </si>
  <si>
    <t>四川绕西光华大道站</t>
  </si>
  <si>
    <t>绕西成新蒲</t>
  </si>
  <si>
    <t>四川二绕西新津花源站</t>
  </si>
  <si>
    <t>成自泸黄舣</t>
  </si>
  <si>
    <t>四川成温邛大邑站</t>
  </si>
  <si>
    <t>成温邛羊马</t>
  </si>
  <si>
    <t>四川绕西永宁站</t>
  </si>
  <si>
    <t>四川成乐青神北站</t>
  </si>
  <si>
    <t>达陕普光</t>
  </si>
  <si>
    <t>叙古郎酒</t>
  </si>
  <si>
    <t>四川绕西成灌站</t>
  </si>
  <si>
    <t>成雅双流北</t>
  </si>
  <si>
    <t>四川成绵德阳站</t>
  </si>
  <si>
    <t>贵州都匀东站</t>
  </si>
  <si>
    <t>四川达陕普光站</t>
  </si>
  <si>
    <t>资眉北斗</t>
  </si>
  <si>
    <t>序号</t>
    <phoneticPr fontId="45" type="noConversion"/>
  </si>
  <si>
    <r>
      <t>各市（州）</t>
    </r>
    <r>
      <rPr>
        <sz val="16"/>
        <color theme="1"/>
        <rFont val="Times New Roman"/>
        <family val="1"/>
      </rPr>
      <t>2024</t>
    </r>
    <r>
      <rPr>
        <sz val="16"/>
        <color theme="1"/>
        <rFont val="方正小标宋_GBK"/>
        <family val="4"/>
        <charset val="134"/>
      </rPr>
      <t>年</t>
    </r>
    <r>
      <rPr>
        <sz val="16"/>
        <color theme="1"/>
        <rFont val="Times New Roman"/>
        <family val="1"/>
      </rPr>
      <t>9</t>
    </r>
    <r>
      <rPr>
        <sz val="16"/>
        <color theme="1"/>
        <rFont val="方正小标宋_GBK"/>
        <family val="4"/>
        <charset val="134"/>
      </rPr>
      <t>月运行情况统计表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</si>
</sst>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:ss;@"/>
    <numFmt numFmtId="177" formatCode="yyyy/m/d\ h:mm;@"/>
    <numFmt numFmtId="178" formatCode="0_ "/>
    <numFmt numFmtId="179" formatCode="0.00_);[Red]\(0.00\)"/>
    <numFmt numFmtId="180" formatCode="0.00_ "/>
  </numFmts>
  <fonts count="48">
    <font>
      <sz val="11"/>
      <color theme="1"/>
      <name val="等线"/>
      <charset val="134"/>
      <scheme val="minor"/>
    </font>
    <font>
      <sz val="10"/>
      <color theme="1"/>
      <name val="Times New Roman"/>
      <family val="1"/>
    </font>
    <font>
      <sz val="10"/>
      <color theme="1"/>
      <name val="黑体"/>
      <charset val="134"/>
    </font>
    <font>
      <sz val="16"/>
      <color theme="1"/>
      <name val="方正小标宋_GBK"/>
      <charset val="134"/>
    </font>
    <font>
      <b/>
      <sz val="16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6"/>
      <name val="方正小标宋_GBK"/>
      <charset val="134"/>
    </font>
    <font>
      <b/>
      <sz val="16"/>
      <name val="Times New Roman"/>
      <family val="1"/>
    </font>
    <font>
      <sz val="10"/>
      <color theme="1"/>
      <name val="黑体  "/>
      <charset val="134"/>
    </font>
    <font>
      <sz val="10"/>
      <name val="黑体"/>
      <family val="3"/>
      <charset val="134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方正小标宋_GBK"/>
      <family val="4"/>
      <charset val="134"/>
    </font>
    <font>
      <sz val="10"/>
      <color indexed="8"/>
      <name val="Times New Roman"/>
      <family val="1"/>
    </font>
    <font>
      <sz val="11"/>
      <color theme="1"/>
      <name val="方正小标宋_GBK"/>
      <family val="4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color indexed="8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10"/>
      <color theme="1"/>
      <name val="黑体"/>
      <family val="3"/>
      <charset val="134"/>
    </font>
    <font>
      <sz val="16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0"/>
      <color theme="1"/>
      <name val="Times New Roman"/>
      <family val="2"/>
      <charset val="128"/>
    </font>
    <font>
      <sz val="10"/>
      <color theme="1"/>
      <name val="Times New Roman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5">
    <xf numFmtId="0" fontId="0" fillId="0" borderId="0">
      <alignment vertical="center"/>
    </xf>
    <xf numFmtId="0" fontId="20" fillId="3" borderId="14" applyNumberFormat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31" fillId="7" borderId="20" applyNumberFormat="0" applyFon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7" borderId="20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177" fontId="8" fillId="0" borderId="3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Continuous" vertical="center"/>
    </xf>
    <xf numFmtId="176" fontId="8" fillId="0" borderId="3" xfId="0" applyNumberFormat="1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178" fontId="13" fillId="0" borderId="6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24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8" fillId="0" borderId="4" xfId="24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0" fillId="0" borderId="13" xfId="0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/>
    </xf>
    <xf numFmtId="10" fontId="18" fillId="0" borderId="13" xfId="0" applyNumberFormat="1" applyFont="1" applyBorder="1" applyAlignment="1">
      <alignment horizontal="center" vertical="center"/>
    </xf>
    <xf numFmtId="10" fontId="5" fillId="0" borderId="4" xfId="24" applyNumberFormat="1" applyFont="1" applyBorder="1" applyAlignment="1">
      <alignment horizontal="center" vertical="center"/>
    </xf>
    <xf numFmtId="10" fontId="18" fillId="0" borderId="4" xfId="24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0" fontId="5" fillId="0" borderId="0" xfId="22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Continuous" vertical="center"/>
    </xf>
    <xf numFmtId="0" fontId="42" fillId="0" borderId="0" xfId="0" applyFont="1" applyAlignment="1">
      <alignment horizontal="centerContinuous" vertical="center"/>
    </xf>
    <xf numFmtId="0" fontId="38" fillId="0" borderId="4" xfId="24" applyFont="1" applyBorder="1" applyAlignment="1">
      <alignment horizontal="center" vertical="center"/>
    </xf>
    <xf numFmtId="0" fontId="41" fillId="0" borderId="4" xfId="24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</cellXfs>
  <cellStyles count="25">
    <cellStyle name="标题 1 2" xfId="14" xr:uid="{00000000-0005-0000-0000-00003E000000}"/>
    <cellStyle name="标题 2 2" xfId="17" xr:uid="{00000000-0005-0000-0000-000041000000}"/>
    <cellStyle name="标题 3 2" xfId="13" xr:uid="{00000000-0005-0000-0000-00003D000000}"/>
    <cellStyle name="标题 4 2" xfId="21" xr:uid="{00000000-0005-0000-0000-000045000000}"/>
    <cellStyle name="标题 5" xfId="23" xr:uid="{00000000-0005-0000-0000-000047000000}"/>
    <cellStyle name="差 2" xfId="12" xr:uid="{00000000-0005-0000-0000-00003C000000}"/>
    <cellStyle name="常规" xfId="0" builtinId="0"/>
    <cellStyle name="常规 2" xfId="24" xr:uid="{00000000-0005-0000-0000-000048000000}"/>
    <cellStyle name="常规 3" xfId="22" xr:uid="{00000000-0005-0000-0000-000046000000}"/>
    <cellStyle name="好 2" xfId="19" xr:uid="{00000000-0005-0000-0000-000043000000}"/>
    <cellStyle name="汇总 2" xfId="11" xr:uid="{00000000-0005-0000-0000-00003B000000}"/>
    <cellStyle name="汇总 3" xfId="10" xr:uid="{00000000-0005-0000-0000-00003A000000}"/>
    <cellStyle name="计算 2" xfId="9" xr:uid="{00000000-0005-0000-0000-000039000000}"/>
    <cellStyle name="计算 3" xfId="8" xr:uid="{00000000-0005-0000-0000-000038000000}"/>
    <cellStyle name="检查单元格 2" xfId="20" xr:uid="{00000000-0005-0000-0000-000044000000}"/>
    <cellStyle name="解释性文本 2" xfId="7" xr:uid="{00000000-0005-0000-0000-000037000000}"/>
    <cellStyle name="警告文本 2" xfId="6" xr:uid="{00000000-0005-0000-0000-000036000000}"/>
    <cellStyle name="链接单元格 2" xfId="5" xr:uid="{00000000-0005-0000-0000-000035000000}"/>
    <cellStyle name="适中 2" xfId="4" xr:uid="{00000000-0005-0000-0000-000034000000}"/>
    <cellStyle name="输出 2" xfId="15" xr:uid="{00000000-0005-0000-0000-00003F000000}"/>
    <cellStyle name="输出 3" xfId="3" xr:uid="{00000000-0005-0000-0000-000033000000}"/>
    <cellStyle name="输入 2" xfId="2" xr:uid="{00000000-0005-0000-0000-000032000000}"/>
    <cellStyle name="输入 3" xfId="1" xr:uid="{00000000-0005-0000-0000-000031000000}"/>
    <cellStyle name="注释 2" xfId="18" xr:uid="{00000000-0005-0000-0000-000042000000}"/>
    <cellStyle name="注释 3" xfId="16" xr:uid="{00000000-0005-0000-0000-000040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="110" zoomScaleNormal="110" workbookViewId="0">
      <selection activeCell="U11" sqref="U11"/>
    </sheetView>
  </sheetViews>
  <sheetFormatPr defaultColWidth="9" defaultRowHeight="15"/>
  <cols>
    <col min="1" max="1" width="6.5" style="44" customWidth="1"/>
    <col min="2" max="10" width="10.625" style="15" customWidth="1"/>
    <col min="11" max="11" width="9" style="15"/>
    <col min="12" max="12" width="9" style="37"/>
    <col min="13" max="16384" width="9" style="15"/>
  </cols>
  <sheetData>
    <row r="1" spans="1:14" ht="20.100000000000001" customHeight="1">
      <c r="A1" s="16" t="s">
        <v>0</v>
      </c>
    </row>
    <row r="2" spans="1:14" ht="39.950000000000003" customHeight="1">
      <c r="A2" s="84" t="s">
        <v>774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80"/>
      <c r="M2" s="81"/>
      <c r="N2" s="81"/>
    </row>
    <row r="3" spans="1:14" s="72" customFormat="1" ht="30" customHeight="1">
      <c r="A3" s="123" t="s">
        <v>773</v>
      </c>
      <c r="B3" s="73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8</v>
      </c>
      <c r="J3" s="74" t="s">
        <v>9</v>
      </c>
      <c r="K3" s="74" t="s">
        <v>10</v>
      </c>
      <c r="L3" s="74" t="s">
        <v>11</v>
      </c>
      <c r="M3" s="74" t="s">
        <v>12</v>
      </c>
      <c r="N3" s="74" t="s">
        <v>13</v>
      </c>
    </row>
    <row r="4" spans="1:14" s="51" customFormat="1" ht="20.100000000000001" customHeight="1">
      <c r="A4" s="22">
        <v>1</v>
      </c>
      <c r="B4" s="88" t="s">
        <v>102</v>
      </c>
      <c r="C4" s="56">
        <v>99.64</v>
      </c>
      <c r="D4" s="56">
        <v>11038</v>
      </c>
      <c r="E4" s="56">
        <v>100</v>
      </c>
      <c r="F4" s="56">
        <v>5</v>
      </c>
      <c r="G4" s="56">
        <v>10980</v>
      </c>
      <c r="H4" s="56">
        <v>99.47</v>
      </c>
      <c r="I4" s="56">
        <v>29.84</v>
      </c>
      <c r="J4" s="56">
        <v>99.48</v>
      </c>
      <c r="K4" s="9">
        <v>34.82</v>
      </c>
      <c r="L4" s="9">
        <v>99.92</v>
      </c>
      <c r="M4" s="9">
        <v>29.98</v>
      </c>
      <c r="N4" s="9">
        <v>-3.0000000000001137E-2</v>
      </c>
    </row>
    <row r="5" spans="1:14" s="51" customFormat="1" ht="20.100000000000001" customHeight="1">
      <c r="A5" s="22">
        <v>2</v>
      </c>
      <c r="B5" s="88" t="s">
        <v>107</v>
      </c>
      <c r="C5" s="56">
        <v>99.79</v>
      </c>
      <c r="D5" s="56">
        <v>2597</v>
      </c>
      <c r="E5" s="56">
        <v>100</v>
      </c>
      <c r="F5" s="56">
        <v>5</v>
      </c>
      <c r="G5" s="56">
        <v>2591</v>
      </c>
      <c r="H5" s="56">
        <v>99.76</v>
      </c>
      <c r="I5" s="56">
        <v>29.93</v>
      </c>
      <c r="J5" s="56">
        <v>99.62</v>
      </c>
      <c r="K5" s="9">
        <v>34.869999999999997</v>
      </c>
      <c r="L5" s="9">
        <v>99.98</v>
      </c>
      <c r="M5" s="9">
        <v>29.99</v>
      </c>
      <c r="N5" s="9">
        <v>9.0000000000003411E-2</v>
      </c>
    </row>
    <row r="6" spans="1:14" ht="20.100000000000001" customHeight="1">
      <c r="A6" s="22">
        <v>3</v>
      </c>
      <c r="B6" s="88" t="s">
        <v>103</v>
      </c>
      <c r="C6" s="56">
        <v>99.94</v>
      </c>
      <c r="D6" s="56">
        <v>913</v>
      </c>
      <c r="E6" s="56">
        <v>100</v>
      </c>
      <c r="F6" s="56">
        <v>5</v>
      </c>
      <c r="G6" s="56">
        <v>913</v>
      </c>
      <c r="H6" s="56">
        <v>100</v>
      </c>
      <c r="I6" s="56">
        <v>30</v>
      </c>
      <c r="J6" s="56">
        <v>99.92</v>
      </c>
      <c r="K6" s="9">
        <v>34.97</v>
      </c>
      <c r="L6" s="9">
        <v>99.9</v>
      </c>
      <c r="M6" s="9">
        <v>29.97</v>
      </c>
      <c r="N6" s="9">
        <v>-1.0000000000005116E-2</v>
      </c>
    </row>
    <row r="7" spans="1:14" ht="19.5" customHeight="1">
      <c r="A7" s="22">
        <v>4</v>
      </c>
      <c r="B7" s="88" t="s">
        <v>104</v>
      </c>
      <c r="C7" s="56">
        <v>99.76</v>
      </c>
      <c r="D7" s="56">
        <v>968</v>
      </c>
      <c r="E7" s="56">
        <v>100</v>
      </c>
      <c r="F7" s="56">
        <v>5</v>
      </c>
      <c r="G7" s="56">
        <v>966</v>
      </c>
      <c r="H7" s="56">
        <v>99.79</v>
      </c>
      <c r="I7" s="56">
        <v>29.94</v>
      </c>
      <c r="J7" s="56">
        <v>99.53</v>
      </c>
      <c r="K7" s="9">
        <v>34.840000000000003</v>
      </c>
      <c r="L7" s="9">
        <v>99.96</v>
      </c>
      <c r="M7" s="9">
        <v>29.99</v>
      </c>
      <c r="N7" s="9">
        <v>0.10000000000000853</v>
      </c>
    </row>
    <row r="8" spans="1:14" s="51" customFormat="1" ht="20.100000000000001" customHeight="1">
      <c r="A8" s="22">
        <v>5</v>
      </c>
      <c r="B8" s="88" t="s">
        <v>105</v>
      </c>
      <c r="C8" s="56">
        <v>99.83</v>
      </c>
      <c r="D8" s="56">
        <v>2595</v>
      </c>
      <c r="E8" s="56">
        <v>100</v>
      </c>
      <c r="F8" s="56">
        <v>5</v>
      </c>
      <c r="G8" s="56">
        <v>2588</v>
      </c>
      <c r="H8" s="56">
        <v>99.73</v>
      </c>
      <c r="I8" s="56">
        <v>29.92</v>
      </c>
      <c r="J8" s="56">
        <v>99.82</v>
      </c>
      <c r="K8" s="9">
        <v>34.94</v>
      </c>
      <c r="L8" s="9">
        <v>99.9</v>
      </c>
      <c r="M8" s="9">
        <v>29.97</v>
      </c>
      <c r="N8" s="9">
        <v>-0.10000000000000853</v>
      </c>
    </row>
    <row r="9" spans="1:14" s="37" customFormat="1" ht="20.100000000000001" customHeight="1">
      <c r="A9" s="22">
        <v>6</v>
      </c>
      <c r="B9" s="88" t="s">
        <v>106</v>
      </c>
      <c r="C9" s="56">
        <v>99.68</v>
      </c>
      <c r="D9" s="56">
        <v>2178</v>
      </c>
      <c r="E9" s="56">
        <v>100</v>
      </c>
      <c r="F9" s="56">
        <v>5</v>
      </c>
      <c r="G9" s="56">
        <v>2176</v>
      </c>
      <c r="H9" s="56">
        <v>99.9</v>
      </c>
      <c r="I9" s="56">
        <v>29.97</v>
      </c>
      <c r="J9" s="56">
        <v>99.25</v>
      </c>
      <c r="K9" s="9">
        <v>34.74</v>
      </c>
      <c r="L9" s="9">
        <v>99.91</v>
      </c>
      <c r="M9" s="9">
        <v>29.97</v>
      </c>
      <c r="N9" s="9">
        <v>-5.9999999999988063E-2</v>
      </c>
    </row>
    <row r="10" spans="1:14" s="37" customFormat="1" ht="20.100000000000001" customHeight="1">
      <c r="A10" s="22">
        <v>7</v>
      </c>
      <c r="B10" s="88" t="s">
        <v>108</v>
      </c>
      <c r="C10" s="56">
        <v>99.63</v>
      </c>
      <c r="D10" s="56">
        <v>689</v>
      </c>
      <c r="E10" s="56">
        <v>100</v>
      </c>
      <c r="F10" s="56">
        <v>5</v>
      </c>
      <c r="G10" s="56">
        <v>689</v>
      </c>
      <c r="H10" s="56">
        <v>100</v>
      </c>
      <c r="I10" s="56">
        <v>30</v>
      </c>
      <c r="J10" s="56">
        <v>98.96</v>
      </c>
      <c r="K10" s="9">
        <v>34.64</v>
      </c>
      <c r="L10" s="9">
        <v>99.99</v>
      </c>
      <c r="M10" s="9">
        <v>30</v>
      </c>
      <c r="N10" s="9">
        <v>-7.000000000000739E-2</v>
      </c>
    </row>
    <row r="11" spans="1:14" s="37" customFormat="1" ht="20.100000000000001" customHeight="1">
      <c r="A11" s="22">
        <v>8</v>
      </c>
      <c r="B11" s="88" t="s">
        <v>109</v>
      </c>
      <c r="C11" s="56">
        <v>99.86</v>
      </c>
      <c r="D11" s="56">
        <v>1279</v>
      </c>
      <c r="E11" s="56">
        <v>100</v>
      </c>
      <c r="F11" s="56">
        <v>5</v>
      </c>
      <c r="G11" s="56">
        <v>1276</v>
      </c>
      <c r="H11" s="56">
        <v>99.76</v>
      </c>
      <c r="I11" s="56">
        <v>29.93</v>
      </c>
      <c r="J11" s="56">
        <v>99.8</v>
      </c>
      <c r="K11" s="9">
        <v>34.93</v>
      </c>
      <c r="L11" s="9">
        <v>99.99</v>
      </c>
      <c r="M11" s="9">
        <v>30</v>
      </c>
      <c r="N11" s="9">
        <v>4.0000000000006253E-2</v>
      </c>
    </row>
    <row r="12" spans="1:14" s="37" customFormat="1" ht="20.100000000000001" customHeight="1">
      <c r="A12" s="22">
        <v>9</v>
      </c>
      <c r="B12" s="88" t="s">
        <v>110</v>
      </c>
      <c r="C12" s="56">
        <v>99.64</v>
      </c>
      <c r="D12" s="56">
        <v>1087</v>
      </c>
      <c r="E12" s="56">
        <v>100</v>
      </c>
      <c r="F12" s="56">
        <v>5</v>
      </c>
      <c r="G12" s="56">
        <v>1080</v>
      </c>
      <c r="H12" s="56">
        <v>99.35</v>
      </c>
      <c r="I12" s="56">
        <v>29.81</v>
      </c>
      <c r="J12" s="56">
        <v>99.54</v>
      </c>
      <c r="K12" s="9">
        <v>34.840000000000003</v>
      </c>
      <c r="L12" s="9">
        <v>99.99</v>
      </c>
      <c r="M12" s="9">
        <v>30</v>
      </c>
      <c r="N12" s="9">
        <v>-0.12999999999999545</v>
      </c>
    </row>
    <row r="13" spans="1:14" s="37" customFormat="1" ht="20.100000000000001" customHeight="1">
      <c r="A13" s="22">
        <v>10</v>
      </c>
      <c r="B13" s="88" t="s">
        <v>111</v>
      </c>
      <c r="C13" s="56">
        <v>99.74</v>
      </c>
      <c r="D13" s="56">
        <v>2488</v>
      </c>
      <c r="E13" s="56">
        <v>100</v>
      </c>
      <c r="F13" s="56">
        <v>5</v>
      </c>
      <c r="G13" s="56">
        <v>2479</v>
      </c>
      <c r="H13" s="56">
        <v>99.63</v>
      </c>
      <c r="I13" s="56">
        <v>29.89</v>
      </c>
      <c r="J13" s="56">
        <v>99.59</v>
      </c>
      <c r="K13" s="9">
        <v>34.86</v>
      </c>
      <c r="L13" s="9">
        <v>99.99</v>
      </c>
      <c r="M13" s="9">
        <v>30</v>
      </c>
      <c r="N13" s="9">
        <v>-2.0000000000010232E-2</v>
      </c>
    </row>
    <row r="14" spans="1:14" s="37" customFormat="1" ht="20.100000000000001" customHeight="1">
      <c r="A14" s="22">
        <v>11</v>
      </c>
      <c r="B14" s="88" t="s">
        <v>119</v>
      </c>
      <c r="C14" s="56">
        <v>99.62</v>
      </c>
      <c r="D14" s="56">
        <v>545</v>
      </c>
      <c r="E14" s="56">
        <v>100</v>
      </c>
      <c r="F14" s="56">
        <v>5</v>
      </c>
      <c r="G14" s="56">
        <v>542</v>
      </c>
      <c r="H14" s="56">
        <v>99.44</v>
      </c>
      <c r="I14" s="56">
        <v>29.83</v>
      </c>
      <c r="J14" s="56">
        <v>99.45</v>
      </c>
      <c r="K14" s="9">
        <v>34.81</v>
      </c>
      <c r="L14" s="9">
        <v>99.95</v>
      </c>
      <c r="M14" s="9">
        <v>29.99</v>
      </c>
      <c r="N14" s="9">
        <v>-0.20999999999999375</v>
      </c>
    </row>
    <row r="15" spans="1:14" s="37" customFormat="1" ht="20.100000000000001" customHeight="1">
      <c r="A15" s="22">
        <v>12</v>
      </c>
      <c r="B15" s="88" t="s">
        <v>114</v>
      </c>
      <c r="C15" s="56">
        <v>99.8</v>
      </c>
      <c r="D15" s="56">
        <v>1853</v>
      </c>
      <c r="E15" s="56">
        <v>100</v>
      </c>
      <c r="F15" s="56">
        <v>5</v>
      </c>
      <c r="G15" s="56">
        <v>1852</v>
      </c>
      <c r="H15" s="56">
        <v>99.94</v>
      </c>
      <c r="I15" s="56">
        <v>29.98</v>
      </c>
      <c r="J15" s="56">
        <v>99.59</v>
      </c>
      <c r="K15" s="9">
        <v>34.86</v>
      </c>
      <c r="L15" s="9">
        <v>99.88</v>
      </c>
      <c r="M15" s="9">
        <v>29.96</v>
      </c>
      <c r="N15" s="9">
        <v>-3.0000000000001137E-2</v>
      </c>
    </row>
    <row r="16" spans="1:14" s="37" customFormat="1" ht="20.100000000000001" customHeight="1">
      <c r="A16" s="22">
        <v>13</v>
      </c>
      <c r="B16" s="88" t="s">
        <v>112</v>
      </c>
      <c r="C16" s="56">
        <v>99.55</v>
      </c>
      <c r="D16" s="56">
        <v>2226</v>
      </c>
      <c r="E16" s="56">
        <v>100</v>
      </c>
      <c r="F16" s="56">
        <v>5</v>
      </c>
      <c r="G16" s="56">
        <v>2225</v>
      </c>
      <c r="H16" s="56">
        <v>99.95</v>
      </c>
      <c r="I16" s="56">
        <v>29.99</v>
      </c>
      <c r="J16" s="56">
        <v>98.84</v>
      </c>
      <c r="K16" s="9">
        <v>34.590000000000003</v>
      </c>
      <c r="L16" s="9">
        <v>99.91</v>
      </c>
      <c r="M16" s="9">
        <v>29.97</v>
      </c>
      <c r="N16" s="9">
        <v>7.9999999999998295E-2</v>
      </c>
    </row>
    <row r="17" spans="1:14" s="37" customFormat="1" ht="20.100000000000001" customHeight="1">
      <c r="A17" s="22">
        <v>14</v>
      </c>
      <c r="B17" s="88" t="s">
        <v>116</v>
      </c>
      <c r="C17" s="56">
        <v>99.71</v>
      </c>
      <c r="D17" s="56">
        <v>1850</v>
      </c>
      <c r="E17" s="56">
        <v>100</v>
      </c>
      <c r="F17" s="56">
        <v>5</v>
      </c>
      <c r="G17" s="56">
        <v>1850</v>
      </c>
      <c r="H17" s="56">
        <v>100</v>
      </c>
      <c r="I17" s="56">
        <v>30</v>
      </c>
      <c r="J17" s="56">
        <v>99.2</v>
      </c>
      <c r="K17" s="9">
        <v>34.72</v>
      </c>
      <c r="L17" s="9">
        <v>99.95</v>
      </c>
      <c r="M17" s="9">
        <v>29.99</v>
      </c>
      <c r="N17" s="9">
        <v>4.9999999999997158E-2</v>
      </c>
    </row>
    <row r="18" spans="1:14" s="37" customFormat="1" ht="20.100000000000001" customHeight="1">
      <c r="A18" s="22">
        <v>15</v>
      </c>
      <c r="B18" s="88" t="s">
        <v>117</v>
      </c>
      <c r="C18" s="56">
        <v>98.99</v>
      </c>
      <c r="D18" s="56">
        <v>760</v>
      </c>
      <c r="E18" s="56">
        <v>100</v>
      </c>
      <c r="F18" s="56">
        <v>5</v>
      </c>
      <c r="G18" s="56">
        <v>759</v>
      </c>
      <c r="H18" s="56">
        <v>99.86</v>
      </c>
      <c r="I18" s="56">
        <v>29.96</v>
      </c>
      <c r="J18" s="56">
        <v>97.41</v>
      </c>
      <c r="K18" s="9">
        <v>34.090000000000003</v>
      </c>
      <c r="L18" s="9">
        <v>99.8</v>
      </c>
      <c r="M18" s="9">
        <v>29.94</v>
      </c>
      <c r="N18" s="9">
        <v>-0.21999999999999886</v>
      </c>
    </row>
    <row r="19" spans="1:14" s="37" customFormat="1" ht="20.100000000000001" customHeight="1">
      <c r="A19" s="22">
        <v>16</v>
      </c>
      <c r="B19" s="88" t="s">
        <v>578</v>
      </c>
      <c r="C19" s="56">
        <v>99.08</v>
      </c>
      <c r="D19" s="56">
        <v>1820</v>
      </c>
      <c r="E19" s="56">
        <v>100</v>
      </c>
      <c r="F19" s="56">
        <v>5</v>
      </c>
      <c r="G19" s="56">
        <v>1820</v>
      </c>
      <c r="H19" s="56">
        <v>100</v>
      </c>
      <c r="I19" s="56">
        <v>30</v>
      </c>
      <c r="J19" s="56">
        <v>97.41</v>
      </c>
      <c r="K19" s="9">
        <v>34.090000000000003</v>
      </c>
      <c r="L19" s="9">
        <v>99.97</v>
      </c>
      <c r="M19" s="9">
        <v>29.99</v>
      </c>
      <c r="N19" s="9">
        <v>-0.32999999999999829</v>
      </c>
    </row>
    <row r="20" spans="1:14" s="37" customFormat="1" ht="20.100000000000001" customHeight="1">
      <c r="A20" s="22">
        <v>17</v>
      </c>
      <c r="B20" s="88" t="s">
        <v>579</v>
      </c>
      <c r="C20" s="56">
        <v>99.11</v>
      </c>
      <c r="D20" s="56">
        <v>1686</v>
      </c>
      <c r="E20" s="56">
        <v>100</v>
      </c>
      <c r="F20" s="56">
        <v>5</v>
      </c>
      <c r="G20" s="56">
        <v>1685</v>
      </c>
      <c r="H20" s="56">
        <v>99.94</v>
      </c>
      <c r="I20" s="56">
        <v>29.98</v>
      </c>
      <c r="J20" s="56">
        <v>97.67</v>
      </c>
      <c r="K20" s="9">
        <v>34.18</v>
      </c>
      <c r="L20" s="9">
        <v>99.8</v>
      </c>
      <c r="M20" s="9">
        <v>29.94</v>
      </c>
      <c r="N20" s="9">
        <v>-9.0000000000003411E-2</v>
      </c>
    </row>
    <row r="21" spans="1:14" s="37" customFormat="1" ht="20.100000000000001" customHeight="1">
      <c r="A21" s="22">
        <v>18</v>
      </c>
      <c r="B21" s="88" t="s">
        <v>580</v>
      </c>
      <c r="C21" s="56">
        <v>99.74</v>
      </c>
      <c r="D21" s="56">
        <v>1662</v>
      </c>
      <c r="E21" s="56">
        <v>100</v>
      </c>
      <c r="F21" s="56">
        <v>5</v>
      </c>
      <c r="G21" s="56">
        <v>1661</v>
      </c>
      <c r="H21" s="56">
        <v>99.93</v>
      </c>
      <c r="I21" s="56">
        <v>29.98</v>
      </c>
      <c r="J21" s="56">
        <v>99.43</v>
      </c>
      <c r="K21" s="9">
        <v>34.799999999999997</v>
      </c>
      <c r="L21" s="9">
        <v>99.87</v>
      </c>
      <c r="M21" s="9">
        <v>29.96</v>
      </c>
      <c r="N21" s="9">
        <v>-5.0000000000011369E-2</v>
      </c>
    </row>
    <row r="22" spans="1:14" s="51" customFormat="1" ht="20.100000000000001" customHeight="1">
      <c r="A22" s="22">
        <v>19</v>
      </c>
      <c r="B22" s="88" t="s">
        <v>115</v>
      </c>
      <c r="C22" s="56">
        <v>99.8</v>
      </c>
      <c r="D22" s="56">
        <v>944</v>
      </c>
      <c r="E22" s="56">
        <v>100</v>
      </c>
      <c r="F22" s="56">
        <v>5</v>
      </c>
      <c r="G22" s="56">
        <v>943</v>
      </c>
      <c r="H22" s="56">
        <v>99.89</v>
      </c>
      <c r="I22" s="56">
        <v>29.97</v>
      </c>
      <c r="J22" s="56">
        <v>99.56</v>
      </c>
      <c r="K22" s="9">
        <v>34.85</v>
      </c>
      <c r="L22" s="9">
        <v>99.94</v>
      </c>
      <c r="M22" s="9">
        <v>29.98</v>
      </c>
      <c r="N22" s="9">
        <v>-4.9999999999997158E-2</v>
      </c>
    </row>
    <row r="23" spans="1:14" s="37" customFormat="1" ht="20.100000000000001" customHeight="1">
      <c r="A23" s="22">
        <v>20</v>
      </c>
      <c r="B23" s="88" t="s">
        <v>118</v>
      </c>
      <c r="C23" s="56">
        <v>99.63</v>
      </c>
      <c r="D23" s="56">
        <v>1533</v>
      </c>
      <c r="E23" s="56">
        <v>100</v>
      </c>
      <c r="F23" s="56">
        <v>5</v>
      </c>
      <c r="G23" s="56">
        <v>1524</v>
      </c>
      <c r="H23" s="56">
        <v>99.41</v>
      </c>
      <c r="I23" s="56">
        <v>29.82</v>
      </c>
      <c r="J23" s="56">
        <v>99.51</v>
      </c>
      <c r="K23" s="9">
        <v>34.83</v>
      </c>
      <c r="L23" s="9">
        <v>99.94</v>
      </c>
      <c r="M23" s="9">
        <v>29.98</v>
      </c>
      <c r="N23" s="9">
        <v>-0.17000000000000171</v>
      </c>
    </row>
    <row r="24" spans="1:14" s="51" customFormat="1" ht="20.100000000000001" customHeight="1">
      <c r="A24" s="22">
        <v>21</v>
      </c>
      <c r="B24" s="88" t="s">
        <v>113</v>
      </c>
      <c r="C24" s="56">
        <v>99.68</v>
      </c>
      <c r="D24" s="56">
        <v>2091</v>
      </c>
      <c r="E24" s="56">
        <v>100</v>
      </c>
      <c r="F24" s="56">
        <v>5</v>
      </c>
      <c r="G24" s="56">
        <v>2086</v>
      </c>
      <c r="H24" s="56">
        <v>99.76</v>
      </c>
      <c r="I24" s="56">
        <v>29.93</v>
      </c>
      <c r="J24" s="56">
        <v>99.3</v>
      </c>
      <c r="K24" s="9">
        <v>34.76</v>
      </c>
      <c r="L24" s="9">
        <v>99.99</v>
      </c>
      <c r="M24" s="9">
        <v>30</v>
      </c>
      <c r="N24" s="9">
        <v>7.000000000000739E-2</v>
      </c>
    </row>
    <row r="25" spans="1:14" ht="20.100000000000001" customHeight="1">
      <c r="A25" s="22">
        <v>22</v>
      </c>
      <c r="B25" s="88" t="s">
        <v>123</v>
      </c>
      <c r="C25" s="75">
        <f>AVERAGE(C4:C24)</f>
        <v>99.629523809523803</v>
      </c>
      <c r="D25" s="56">
        <f>SUM(D4:D24)</f>
        <v>42802</v>
      </c>
      <c r="E25" s="56">
        <v>100</v>
      </c>
      <c r="F25" s="56"/>
      <c r="G25" s="76">
        <f>SUM(G4:G24)</f>
        <v>42685</v>
      </c>
      <c r="H25" s="77">
        <f>(G25/D25)*100</f>
        <v>99.726648287463206</v>
      </c>
      <c r="I25" s="76"/>
      <c r="J25" s="93">
        <f>轨迹完整率!E26</f>
        <v>0.99277096017750566</v>
      </c>
      <c r="K25" s="82"/>
      <c r="L25" s="93">
        <f>数据合格率!F26</f>
        <v>0.99945406334786502</v>
      </c>
      <c r="M25" s="9"/>
      <c r="N25" s="83">
        <v>-5.4285714285725817E-2</v>
      </c>
    </row>
    <row r="27" spans="1:14">
      <c r="E27" s="78"/>
      <c r="F27" s="79"/>
    </row>
  </sheetData>
  <autoFilter ref="A3:N25" xr:uid="{00000000-0009-0000-0000-000000000000}"/>
  <sortState xmlns:xlrd2="http://schemas.microsoft.com/office/spreadsheetml/2017/richdata2" ref="B4:N24">
    <sortCondition ref="B4:B24" customList="成都市,绵阳市,自贡市,攀枝花市,泸州市,德阳市,广元市,遂宁市,内江市,乐山市,资阳市,宜宾市,南充市,达州市,雅安市,阿坝州,甘孜州,凉山州,广安市,巴中市,眉山市,四川省"/>
  </sortState>
  <phoneticPr fontId="45" type="noConversion"/>
  <conditionalFormatting sqref="B1:B1048576">
    <cfRule type="duplicateValues" dxfId="3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3"/>
  <sheetViews>
    <sheetView zoomScale="110" zoomScaleNormal="110" workbookViewId="0">
      <pane ySplit="3" topLeftCell="A4" activePane="bottomLeft" state="frozen"/>
      <selection pane="bottomLeft" activeCell="F16" sqref="F16"/>
    </sheetView>
  </sheetViews>
  <sheetFormatPr defaultColWidth="9" defaultRowHeight="20.100000000000001" customHeight="1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2.875" style="1" customWidth="1"/>
    <col min="6" max="6" width="15" style="1" customWidth="1"/>
    <col min="7" max="7" width="20.625" style="1" customWidth="1"/>
    <col min="8" max="8" width="18" style="2" customWidth="1"/>
    <col min="9" max="9" width="17.25" style="1" customWidth="1"/>
    <col min="10" max="10" width="18.625" style="1" customWidth="1"/>
    <col min="11" max="11" width="27.625" style="1" customWidth="1"/>
    <col min="12" max="16384" width="9" style="1"/>
  </cols>
  <sheetData>
    <row r="1" spans="1:11" ht="20.100000000000001" customHeight="1">
      <c r="A1" s="3" t="s">
        <v>95</v>
      </c>
    </row>
    <row r="2" spans="1:11" ht="39.75" customHeight="1">
      <c r="A2" s="85" t="s">
        <v>384</v>
      </c>
      <c r="B2" s="5"/>
      <c r="C2" s="5"/>
      <c r="D2" s="5"/>
      <c r="E2" s="5"/>
      <c r="F2" s="5"/>
      <c r="G2" s="5"/>
      <c r="H2" s="6"/>
      <c r="I2" s="5"/>
      <c r="J2" s="5"/>
      <c r="K2" s="12"/>
    </row>
    <row r="3" spans="1:11" ht="20.100000000000001" customHeight="1">
      <c r="A3" s="7" t="s">
        <v>96</v>
      </c>
      <c r="B3" s="7" t="s">
        <v>54</v>
      </c>
      <c r="C3" s="7" t="s">
        <v>92</v>
      </c>
      <c r="D3" s="7" t="s">
        <v>56</v>
      </c>
      <c r="E3" s="7" t="s">
        <v>57</v>
      </c>
      <c r="F3" s="7" t="s">
        <v>58</v>
      </c>
      <c r="G3" s="7" t="s">
        <v>97</v>
      </c>
      <c r="H3" s="7" t="s">
        <v>98</v>
      </c>
      <c r="I3" s="7" t="s">
        <v>99</v>
      </c>
      <c r="J3" s="7" t="s">
        <v>100</v>
      </c>
      <c r="K3" s="7" t="s">
        <v>101</v>
      </c>
    </row>
    <row r="4" spans="1:11" ht="20.100000000000001" customHeight="1">
      <c r="A4" s="8">
        <f>SUBTOTAL(103,$B$4:B4)*1</f>
        <v>1</v>
      </c>
      <c r="B4" s="97" t="s">
        <v>102</v>
      </c>
      <c r="C4" s="95" t="s">
        <v>195</v>
      </c>
      <c r="D4" s="97" t="s">
        <v>125</v>
      </c>
      <c r="E4" s="97" t="s">
        <v>134</v>
      </c>
      <c r="F4" s="97" t="s">
        <v>21</v>
      </c>
      <c r="G4" s="97" t="s">
        <v>364</v>
      </c>
      <c r="H4" s="11">
        <v>45536.719687500001</v>
      </c>
      <c r="I4" s="97" t="s">
        <v>365</v>
      </c>
      <c r="J4" s="11">
        <v>45536.740798611099</v>
      </c>
      <c r="K4" s="97" t="s">
        <v>127</v>
      </c>
    </row>
    <row r="5" spans="1:11" ht="20.100000000000001" customHeight="1">
      <c r="A5" s="8">
        <f>SUBTOTAL(103,$B$4:B5)*1</f>
        <v>2</v>
      </c>
      <c r="B5" s="97" t="s">
        <v>102</v>
      </c>
      <c r="C5" s="95" t="s">
        <v>195</v>
      </c>
      <c r="D5" s="97" t="s">
        <v>125</v>
      </c>
      <c r="E5" s="97" t="s">
        <v>134</v>
      </c>
      <c r="F5" s="97" t="s">
        <v>21</v>
      </c>
      <c r="G5" s="97" t="s">
        <v>350</v>
      </c>
      <c r="H5" s="11">
        <v>45536.8534953704</v>
      </c>
      <c r="I5" s="97" t="s">
        <v>351</v>
      </c>
      <c r="J5" s="11">
        <v>45536.873055555603</v>
      </c>
      <c r="K5" s="97" t="s">
        <v>127</v>
      </c>
    </row>
    <row r="6" spans="1:11" ht="20.100000000000001" customHeight="1">
      <c r="A6" s="8">
        <f>SUBTOTAL(103,$B$4:B6)*1</f>
        <v>3</v>
      </c>
      <c r="B6" s="97" t="s">
        <v>102</v>
      </c>
      <c r="C6" s="95" t="s">
        <v>222</v>
      </c>
      <c r="D6" s="97" t="s">
        <v>125</v>
      </c>
      <c r="E6" s="97" t="s">
        <v>134</v>
      </c>
      <c r="F6" s="97" t="s">
        <v>21</v>
      </c>
      <c r="G6" s="97" t="s">
        <v>357</v>
      </c>
      <c r="H6" s="11">
        <v>45554.384409722203</v>
      </c>
      <c r="I6" s="97" t="s">
        <v>372</v>
      </c>
      <c r="J6" s="11">
        <v>45554.429872685199</v>
      </c>
      <c r="K6" s="97" t="s">
        <v>127</v>
      </c>
    </row>
    <row r="7" spans="1:11" ht="20.100000000000001" customHeight="1">
      <c r="A7" s="8">
        <f>SUBTOTAL(103,$B$4:B7)*1</f>
        <v>4</v>
      </c>
      <c r="B7" s="97" t="s">
        <v>102</v>
      </c>
      <c r="C7" s="95" t="s">
        <v>222</v>
      </c>
      <c r="D7" s="97" t="s">
        <v>125</v>
      </c>
      <c r="E7" s="97" t="s">
        <v>134</v>
      </c>
      <c r="F7" s="97" t="s">
        <v>21</v>
      </c>
      <c r="G7" s="97" t="s">
        <v>367</v>
      </c>
      <c r="H7" s="11">
        <v>45554.613263888903</v>
      </c>
      <c r="I7" s="97" t="s">
        <v>362</v>
      </c>
      <c r="J7" s="11">
        <v>45554.654097222199</v>
      </c>
      <c r="K7" s="97" t="s">
        <v>127</v>
      </c>
    </row>
    <row r="8" spans="1:11" ht="20.100000000000001" customHeight="1">
      <c r="A8" s="8">
        <f>SUBTOTAL(103,$B$4:B8)*1</f>
        <v>5</v>
      </c>
      <c r="B8" s="97" t="s">
        <v>102</v>
      </c>
      <c r="C8" s="95" t="s">
        <v>222</v>
      </c>
      <c r="D8" s="97" t="s">
        <v>125</v>
      </c>
      <c r="E8" s="97" t="s">
        <v>134</v>
      </c>
      <c r="F8" s="97" t="s">
        <v>21</v>
      </c>
      <c r="G8" s="97" t="s">
        <v>354</v>
      </c>
      <c r="H8" s="11">
        <v>45562.6347453704</v>
      </c>
      <c r="I8" s="97" t="s">
        <v>355</v>
      </c>
      <c r="J8" s="11">
        <v>45562.676793981504</v>
      </c>
      <c r="K8" s="97" t="s">
        <v>127</v>
      </c>
    </row>
    <row r="9" spans="1:11" ht="20.100000000000001" customHeight="1">
      <c r="A9" s="8">
        <f>SUBTOTAL(103,$B$4:B9)*1</f>
        <v>6</v>
      </c>
      <c r="B9" s="97" t="s">
        <v>102</v>
      </c>
      <c r="C9" s="95" t="s">
        <v>222</v>
      </c>
      <c r="D9" s="97" t="s">
        <v>125</v>
      </c>
      <c r="E9" s="97" t="s">
        <v>134</v>
      </c>
      <c r="F9" s="97" t="s">
        <v>21</v>
      </c>
      <c r="G9" s="97" t="s">
        <v>357</v>
      </c>
      <c r="H9" s="11">
        <v>45544.561296296299</v>
      </c>
      <c r="I9" s="97" t="s">
        <v>358</v>
      </c>
      <c r="J9" s="11">
        <v>45544.6273842593</v>
      </c>
      <c r="K9" s="97" t="s">
        <v>127</v>
      </c>
    </row>
    <row r="10" spans="1:11" ht="20.100000000000001" customHeight="1">
      <c r="A10" s="8">
        <f>SUBTOTAL(103,$B$4:B10)*1</f>
        <v>7</v>
      </c>
      <c r="B10" s="97" t="s">
        <v>102</v>
      </c>
      <c r="C10" s="97" t="s">
        <v>222</v>
      </c>
      <c r="D10" s="97" t="s">
        <v>125</v>
      </c>
      <c r="E10" s="97" t="s">
        <v>134</v>
      </c>
      <c r="F10" s="97" t="s">
        <v>21</v>
      </c>
      <c r="G10" s="97" t="s">
        <v>352</v>
      </c>
      <c r="H10" s="11">
        <v>45552.590810185196</v>
      </c>
      <c r="I10" s="97" t="s">
        <v>355</v>
      </c>
      <c r="J10" s="11">
        <v>45552.704918981501</v>
      </c>
      <c r="K10" s="97" t="s">
        <v>127</v>
      </c>
    </row>
    <row r="11" spans="1:11" ht="20.100000000000001" customHeight="1">
      <c r="A11" s="8">
        <f>SUBTOTAL(103,$B$4:B11)*1</f>
        <v>8</v>
      </c>
      <c r="B11" s="97" t="s">
        <v>102</v>
      </c>
      <c r="C11" s="95" t="s">
        <v>222</v>
      </c>
      <c r="D11" s="97" t="s">
        <v>125</v>
      </c>
      <c r="E11" s="97" t="s">
        <v>134</v>
      </c>
      <c r="F11" s="97" t="s">
        <v>21</v>
      </c>
      <c r="G11" s="97" t="s">
        <v>357</v>
      </c>
      <c r="H11" s="11">
        <v>45559.281423611101</v>
      </c>
      <c r="I11" s="97" t="s">
        <v>363</v>
      </c>
      <c r="J11" s="11">
        <v>45559.322349536997</v>
      </c>
      <c r="K11" s="97" t="s">
        <v>127</v>
      </c>
    </row>
    <row r="12" spans="1:11" ht="20.100000000000001" customHeight="1">
      <c r="A12" s="8">
        <f>SUBTOTAL(103,$B$4:B12)*1</f>
        <v>9</v>
      </c>
      <c r="B12" s="97" t="s">
        <v>102</v>
      </c>
      <c r="C12" s="95" t="s">
        <v>145</v>
      </c>
      <c r="D12" s="97" t="s">
        <v>125</v>
      </c>
      <c r="E12" s="97" t="s">
        <v>134</v>
      </c>
      <c r="F12" s="97" t="s">
        <v>21</v>
      </c>
      <c r="G12" s="97" t="s">
        <v>352</v>
      </c>
      <c r="H12" s="11">
        <v>45553.408020833303</v>
      </c>
      <c r="I12" s="97" t="s">
        <v>353</v>
      </c>
      <c r="J12" s="11">
        <v>45553.418287036999</v>
      </c>
      <c r="K12" s="97" t="s">
        <v>127</v>
      </c>
    </row>
    <row r="13" spans="1:11" ht="20.100000000000001" customHeight="1">
      <c r="A13" s="8">
        <f>SUBTOTAL(103,$B$4:B13)*1</f>
        <v>10</v>
      </c>
      <c r="B13" s="97" t="s">
        <v>102</v>
      </c>
      <c r="C13" s="97" t="s">
        <v>145</v>
      </c>
      <c r="D13" s="97" t="s">
        <v>125</v>
      </c>
      <c r="E13" s="97" t="s">
        <v>134</v>
      </c>
      <c r="F13" s="97" t="s">
        <v>21</v>
      </c>
      <c r="G13" s="97" t="s">
        <v>352</v>
      </c>
      <c r="H13" s="11">
        <v>45550.729918981502</v>
      </c>
      <c r="I13" s="97" t="s">
        <v>370</v>
      </c>
      <c r="J13" s="11">
        <v>45550.748888888898</v>
      </c>
      <c r="K13" s="97" t="s">
        <v>127</v>
      </c>
    </row>
    <row r="14" spans="1:11" ht="20.100000000000001" customHeight="1">
      <c r="A14" s="8">
        <f>SUBTOTAL(103,$B$4:B14)*1</f>
        <v>11</v>
      </c>
      <c r="B14" s="97" t="s">
        <v>102</v>
      </c>
      <c r="C14" s="95" t="s">
        <v>145</v>
      </c>
      <c r="D14" s="97" t="s">
        <v>125</v>
      </c>
      <c r="E14" s="97" t="s">
        <v>134</v>
      </c>
      <c r="F14" s="97" t="s">
        <v>21</v>
      </c>
      <c r="G14" s="97" t="s">
        <v>359</v>
      </c>
      <c r="H14" s="11">
        <v>45549.718379629601</v>
      </c>
      <c r="I14" s="97" t="s">
        <v>370</v>
      </c>
      <c r="J14" s="11">
        <v>45549.733425925901</v>
      </c>
      <c r="K14" s="97" t="s">
        <v>127</v>
      </c>
    </row>
    <row r="15" spans="1:11" ht="20.100000000000001" customHeight="1">
      <c r="A15" s="8">
        <f>SUBTOTAL(103,$B$4:B15)*1</f>
        <v>12</v>
      </c>
      <c r="B15" s="97" t="s">
        <v>102</v>
      </c>
      <c r="C15" s="95" t="s">
        <v>560</v>
      </c>
      <c r="D15" s="97" t="s">
        <v>125</v>
      </c>
      <c r="E15" s="97" t="s">
        <v>290</v>
      </c>
      <c r="F15" s="97" t="s">
        <v>20</v>
      </c>
      <c r="G15" s="97" t="s">
        <v>750</v>
      </c>
      <c r="H15" s="11">
        <v>45561.417465277802</v>
      </c>
      <c r="I15" s="97" t="s">
        <v>751</v>
      </c>
      <c r="J15" s="11">
        <v>45561.437256944402</v>
      </c>
      <c r="K15" s="97" t="s">
        <v>126</v>
      </c>
    </row>
    <row r="16" spans="1:11" ht="20.100000000000001" customHeight="1">
      <c r="A16" s="8">
        <f>SUBTOTAL(103,$B$4:B16)*1</f>
        <v>13</v>
      </c>
      <c r="B16" s="97" t="s">
        <v>102</v>
      </c>
      <c r="C16" s="95" t="s">
        <v>560</v>
      </c>
      <c r="D16" s="97" t="s">
        <v>125</v>
      </c>
      <c r="E16" s="97" t="s">
        <v>290</v>
      </c>
      <c r="F16" s="97" t="s">
        <v>20</v>
      </c>
      <c r="G16" s="97" t="s">
        <v>761</v>
      </c>
      <c r="H16" s="11">
        <v>45561.691550925898</v>
      </c>
      <c r="I16" s="97" t="s">
        <v>762</v>
      </c>
      <c r="J16" s="11">
        <v>45561.706446759301</v>
      </c>
      <c r="K16" s="97" t="s">
        <v>126</v>
      </c>
    </row>
    <row r="17" spans="1:11" ht="20.100000000000001" customHeight="1">
      <c r="A17" s="8">
        <f>SUBTOTAL(103,$B$4:B17)*1</f>
        <v>14</v>
      </c>
      <c r="B17" s="97" t="s">
        <v>102</v>
      </c>
      <c r="C17" s="95" t="s">
        <v>204</v>
      </c>
      <c r="D17" s="97" t="s">
        <v>138</v>
      </c>
      <c r="E17" s="97" t="s">
        <v>129</v>
      </c>
      <c r="F17" s="97" t="s">
        <v>20</v>
      </c>
      <c r="G17" s="97" t="s">
        <v>368</v>
      </c>
      <c r="H17" s="11">
        <v>45557.382893518501</v>
      </c>
      <c r="I17" s="97" t="s">
        <v>362</v>
      </c>
      <c r="J17" s="11">
        <v>45557.390821759298</v>
      </c>
      <c r="K17" s="97" t="s">
        <v>127</v>
      </c>
    </row>
    <row r="18" spans="1:11" ht="20.100000000000001" customHeight="1">
      <c r="A18" s="8">
        <f>SUBTOTAL(103,$B$4:B18)*1</f>
        <v>15</v>
      </c>
      <c r="B18" s="97" t="s">
        <v>102</v>
      </c>
      <c r="C18" s="95" t="s">
        <v>204</v>
      </c>
      <c r="D18" s="97" t="s">
        <v>138</v>
      </c>
      <c r="E18" s="97" t="s">
        <v>129</v>
      </c>
      <c r="F18" s="97" t="s">
        <v>20</v>
      </c>
      <c r="G18" s="97" t="s">
        <v>364</v>
      </c>
      <c r="H18" s="11">
        <v>45561.580254629604</v>
      </c>
      <c r="I18" s="97" t="s">
        <v>365</v>
      </c>
      <c r="J18" s="11">
        <v>45561.596550925897</v>
      </c>
      <c r="K18" s="97" t="s">
        <v>127</v>
      </c>
    </row>
    <row r="19" spans="1:11" ht="20.100000000000001" customHeight="1">
      <c r="A19" s="8">
        <f>SUBTOTAL(103,$B$4:B19)*1</f>
        <v>16</v>
      </c>
      <c r="B19" s="97" t="s">
        <v>102</v>
      </c>
      <c r="C19" s="95" t="s">
        <v>204</v>
      </c>
      <c r="D19" s="97" t="s">
        <v>138</v>
      </c>
      <c r="E19" s="97" t="s">
        <v>129</v>
      </c>
      <c r="F19" s="97" t="s">
        <v>20</v>
      </c>
      <c r="G19" s="97" t="s">
        <v>742</v>
      </c>
      <c r="H19" s="11">
        <v>45542.3668287037</v>
      </c>
      <c r="I19" s="97" t="s">
        <v>358</v>
      </c>
      <c r="J19" s="11">
        <v>45542.3668287037</v>
      </c>
      <c r="K19" s="97" t="s">
        <v>127</v>
      </c>
    </row>
    <row r="20" spans="1:11" ht="20.100000000000001" customHeight="1">
      <c r="A20" s="8">
        <f>SUBTOTAL(103,$B$4:B20)*1</f>
        <v>17</v>
      </c>
      <c r="B20" s="97" t="s">
        <v>102</v>
      </c>
      <c r="C20" s="97" t="s">
        <v>204</v>
      </c>
      <c r="D20" s="97" t="s">
        <v>138</v>
      </c>
      <c r="E20" s="97" t="s">
        <v>129</v>
      </c>
      <c r="F20" s="97" t="s">
        <v>20</v>
      </c>
      <c r="G20" s="97" t="s">
        <v>742</v>
      </c>
      <c r="H20" s="11">
        <v>45542.367129629602</v>
      </c>
      <c r="I20" s="97" t="s">
        <v>358</v>
      </c>
      <c r="J20" s="11">
        <v>45542.367129629602</v>
      </c>
      <c r="K20" s="97" t="s">
        <v>127</v>
      </c>
    </row>
    <row r="21" spans="1:11" ht="20.100000000000001" customHeight="1">
      <c r="A21" s="8">
        <f>SUBTOTAL(103,$B$4:B21)*1</f>
        <v>18</v>
      </c>
      <c r="B21" s="97" t="s">
        <v>102</v>
      </c>
      <c r="C21" s="97" t="s">
        <v>204</v>
      </c>
      <c r="D21" s="97" t="s">
        <v>138</v>
      </c>
      <c r="E21" s="97" t="s">
        <v>129</v>
      </c>
      <c r="F21" s="97" t="s">
        <v>20</v>
      </c>
      <c r="G21" s="97" t="s">
        <v>742</v>
      </c>
      <c r="H21" s="11">
        <v>45542.367129629602</v>
      </c>
      <c r="I21" s="97" t="s">
        <v>358</v>
      </c>
      <c r="J21" s="11">
        <v>45542.367129629602</v>
      </c>
      <c r="K21" s="97" t="s">
        <v>127</v>
      </c>
    </row>
    <row r="22" spans="1:11" ht="20.100000000000001" customHeight="1">
      <c r="A22" s="8">
        <f>SUBTOTAL(103,$B$4:B22)*1</f>
        <v>19</v>
      </c>
      <c r="B22" s="97" t="s">
        <v>102</v>
      </c>
      <c r="C22" s="97" t="s">
        <v>204</v>
      </c>
      <c r="D22" s="97" t="s">
        <v>138</v>
      </c>
      <c r="E22" s="97" t="s">
        <v>129</v>
      </c>
      <c r="F22" s="97" t="s">
        <v>20</v>
      </c>
      <c r="G22" s="97" t="s">
        <v>359</v>
      </c>
      <c r="H22" s="11">
        <v>45542.353958333297</v>
      </c>
      <c r="I22" s="97" t="s">
        <v>358</v>
      </c>
      <c r="J22" s="11">
        <v>45542.361539351798</v>
      </c>
      <c r="K22" s="97" t="s">
        <v>127</v>
      </c>
    </row>
    <row r="23" spans="1:11" ht="20.100000000000001" customHeight="1">
      <c r="A23" s="8">
        <f>SUBTOTAL(103,$B$4:B23)*1</f>
        <v>20</v>
      </c>
      <c r="B23" s="97" t="s">
        <v>102</v>
      </c>
      <c r="C23" s="95" t="s">
        <v>204</v>
      </c>
      <c r="D23" s="97" t="s">
        <v>138</v>
      </c>
      <c r="E23" s="97" t="s">
        <v>129</v>
      </c>
      <c r="F23" s="97" t="s">
        <v>20</v>
      </c>
      <c r="G23" s="97" t="s">
        <v>352</v>
      </c>
      <c r="H23" s="11">
        <v>45555.716701388897</v>
      </c>
      <c r="I23" s="97" t="s">
        <v>353</v>
      </c>
      <c r="J23" s="11">
        <v>45555.724328703698</v>
      </c>
      <c r="K23" s="97" t="s">
        <v>127</v>
      </c>
    </row>
    <row r="24" spans="1:11" ht="20.100000000000001" customHeight="1">
      <c r="A24" s="8">
        <f>SUBTOTAL(103,$B$4:B24)*1</f>
        <v>21</v>
      </c>
      <c r="B24" s="97" t="s">
        <v>102</v>
      </c>
      <c r="C24" s="97" t="s">
        <v>204</v>
      </c>
      <c r="D24" s="97" t="s">
        <v>138</v>
      </c>
      <c r="E24" s="97" t="s">
        <v>129</v>
      </c>
      <c r="F24" s="97" t="s">
        <v>20</v>
      </c>
      <c r="G24" s="97" t="s">
        <v>350</v>
      </c>
      <c r="H24" s="11">
        <v>45561.606006944399</v>
      </c>
      <c r="I24" s="97" t="s">
        <v>351</v>
      </c>
      <c r="J24" s="11">
        <v>45561.622592592597</v>
      </c>
      <c r="K24" s="97" t="s">
        <v>127</v>
      </c>
    </row>
    <row r="25" spans="1:11" ht="20.100000000000001" customHeight="1">
      <c r="A25" s="8">
        <f>SUBTOTAL(103,$B$4:B25)*1</f>
        <v>22</v>
      </c>
      <c r="B25" s="97" t="s">
        <v>102</v>
      </c>
      <c r="C25" s="95" t="s">
        <v>204</v>
      </c>
      <c r="D25" s="97" t="s">
        <v>138</v>
      </c>
      <c r="E25" s="97" t="s">
        <v>129</v>
      </c>
      <c r="F25" s="97" t="s">
        <v>20</v>
      </c>
      <c r="G25" s="97" t="s">
        <v>359</v>
      </c>
      <c r="H25" s="11">
        <v>45544.354837963001</v>
      </c>
      <c r="I25" s="97" t="s">
        <v>358</v>
      </c>
      <c r="J25" s="11">
        <v>45544.362465277802</v>
      </c>
      <c r="K25" s="97" t="s">
        <v>127</v>
      </c>
    </row>
    <row r="26" spans="1:11" ht="20.100000000000001" customHeight="1">
      <c r="A26" s="8">
        <f>SUBTOTAL(103,$B$4:B26)*1</f>
        <v>23</v>
      </c>
      <c r="B26" s="97" t="s">
        <v>102</v>
      </c>
      <c r="C26" s="95" t="s">
        <v>204</v>
      </c>
      <c r="D26" s="97" t="s">
        <v>138</v>
      </c>
      <c r="E26" s="97" t="s">
        <v>129</v>
      </c>
      <c r="F26" s="97" t="s">
        <v>20</v>
      </c>
      <c r="G26" s="97" t="s">
        <v>357</v>
      </c>
      <c r="H26" s="11">
        <v>45553.5438194444</v>
      </c>
      <c r="I26" s="97" t="s">
        <v>363</v>
      </c>
      <c r="J26" s="11">
        <v>45553.581979166702</v>
      </c>
      <c r="K26" s="97" t="s">
        <v>127</v>
      </c>
    </row>
    <row r="27" spans="1:11" ht="20.100000000000001" customHeight="1">
      <c r="A27" s="8">
        <f>SUBTOTAL(103,$B$4:B27)*1</f>
        <v>24</v>
      </c>
      <c r="B27" s="97" t="s">
        <v>102</v>
      </c>
      <c r="C27" s="95" t="s">
        <v>204</v>
      </c>
      <c r="D27" s="97" t="s">
        <v>138</v>
      </c>
      <c r="E27" s="97" t="s">
        <v>129</v>
      </c>
      <c r="F27" s="97" t="s">
        <v>20</v>
      </c>
      <c r="G27" s="97" t="s">
        <v>359</v>
      </c>
      <c r="H27" s="11">
        <v>45545.355902777803</v>
      </c>
      <c r="I27" s="97" t="s">
        <v>358</v>
      </c>
      <c r="J27" s="11">
        <v>45545.363344907397</v>
      </c>
      <c r="K27" s="97" t="s">
        <v>127</v>
      </c>
    </row>
    <row r="28" spans="1:11" ht="20.100000000000001" customHeight="1">
      <c r="A28" s="8">
        <f>SUBTOTAL(103,$B$4:B28)*1</f>
        <v>25</v>
      </c>
      <c r="B28" s="97" t="s">
        <v>102</v>
      </c>
      <c r="C28" s="95" t="s">
        <v>204</v>
      </c>
      <c r="D28" s="97" t="s">
        <v>138</v>
      </c>
      <c r="E28" s="97" t="s">
        <v>129</v>
      </c>
      <c r="F28" s="97" t="s">
        <v>20</v>
      </c>
      <c r="G28" s="97" t="s">
        <v>359</v>
      </c>
      <c r="H28" s="11">
        <v>45538.360474537003</v>
      </c>
      <c r="I28" s="97" t="s">
        <v>358</v>
      </c>
      <c r="J28" s="11">
        <v>45538.367974537003</v>
      </c>
      <c r="K28" s="97" t="s">
        <v>127</v>
      </c>
    </row>
    <row r="29" spans="1:11" ht="20.100000000000001" customHeight="1">
      <c r="A29" s="8">
        <f>SUBTOTAL(103,$B$4:B29)*1</f>
        <v>26</v>
      </c>
      <c r="B29" s="97" t="s">
        <v>102</v>
      </c>
      <c r="C29" s="95" t="s">
        <v>204</v>
      </c>
      <c r="D29" s="97" t="s">
        <v>138</v>
      </c>
      <c r="E29" s="97" t="s">
        <v>129</v>
      </c>
      <c r="F29" s="97" t="s">
        <v>20</v>
      </c>
      <c r="G29" s="97" t="s">
        <v>359</v>
      </c>
      <c r="H29" s="11">
        <v>45555.534918981502</v>
      </c>
      <c r="I29" s="97" t="s">
        <v>358</v>
      </c>
      <c r="J29" s="11">
        <v>45555.542048611103</v>
      </c>
      <c r="K29" s="97" t="s">
        <v>127</v>
      </c>
    </row>
    <row r="30" spans="1:11" ht="20.100000000000001" customHeight="1">
      <c r="A30" s="8">
        <f>SUBTOTAL(103,$B$4:B30)*1</f>
        <v>27</v>
      </c>
      <c r="B30" s="97" t="s">
        <v>102</v>
      </c>
      <c r="C30" s="95" t="s">
        <v>204</v>
      </c>
      <c r="D30" s="97" t="s">
        <v>138</v>
      </c>
      <c r="E30" s="97" t="s">
        <v>129</v>
      </c>
      <c r="F30" s="97" t="s">
        <v>20</v>
      </c>
      <c r="G30" s="97" t="s">
        <v>359</v>
      </c>
      <c r="H30" s="11">
        <v>45539.3598726852</v>
      </c>
      <c r="I30" s="97" t="s">
        <v>358</v>
      </c>
      <c r="J30" s="11">
        <v>45539.367615740703</v>
      </c>
      <c r="K30" s="97" t="s">
        <v>127</v>
      </c>
    </row>
    <row r="31" spans="1:11" ht="20.100000000000001" customHeight="1">
      <c r="A31" s="8">
        <f>SUBTOTAL(103,$B$4:B31)*1</f>
        <v>28</v>
      </c>
      <c r="B31" s="97" t="s">
        <v>102</v>
      </c>
      <c r="C31" s="95" t="s">
        <v>204</v>
      </c>
      <c r="D31" s="97" t="s">
        <v>138</v>
      </c>
      <c r="E31" s="97" t="s">
        <v>129</v>
      </c>
      <c r="F31" s="97" t="s">
        <v>20</v>
      </c>
      <c r="G31" s="97" t="s">
        <v>359</v>
      </c>
      <c r="H31" s="11">
        <v>45547.355335648099</v>
      </c>
      <c r="I31" s="97" t="s">
        <v>358</v>
      </c>
      <c r="J31" s="11">
        <v>45547.362743055601</v>
      </c>
      <c r="K31" s="97" t="s">
        <v>127</v>
      </c>
    </row>
    <row r="32" spans="1:11" ht="20.100000000000001" customHeight="1">
      <c r="A32" s="8">
        <f>SUBTOTAL(103,$B$4:B32)*1</f>
        <v>29</v>
      </c>
      <c r="B32" s="97" t="s">
        <v>102</v>
      </c>
      <c r="C32" s="95" t="s">
        <v>204</v>
      </c>
      <c r="D32" s="97" t="s">
        <v>138</v>
      </c>
      <c r="E32" s="97" t="s">
        <v>129</v>
      </c>
      <c r="F32" s="97" t="s">
        <v>20</v>
      </c>
      <c r="G32" s="97" t="s">
        <v>357</v>
      </c>
      <c r="H32" s="11">
        <v>45536.684467592597</v>
      </c>
      <c r="I32" s="97" t="s">
        <v>363</v>
      </c>
      <c r="J32" s="11">
        <v>45536.722465277802</v>
      </c>
      <c r="K32" s="97" t="s">
        <v>127</v>
      </c>
    </row>
    <row r="33" spans="1:11" ht="20.100000000000001" customHeight="1">
      <c r="A33" s="8">
        <f>SUBTOTAL(103,$B$4:B33)*1</f>
        <v>30</v>
      </c>
      <c r="B33" s="97" t="s">
        <v>102</v>
      </c>
      <c r="C33" s="97" t="s">
        <v>204</v>
      </c>
      <c r="D33" s="97" t="s">
        <v>138</v>
      </c>
      <c r="E33" s="97" t="s">
        <v>129</v>
      </c>
      <c r="F33" s="97" t="s">
        <v>20</v>
      </c>
      <c r="G33" s="97" t="s">
        <v>359</v>
      </c>
      <c r="H33" s="11">
        <v>45549.340347222198</v>
      </c>
      <c r="I33" s="97" t="s">
        <v>358</v>
      </c>
      <c r="J33" s="11">
        <v>45549.348206018498</v>
      </c>
      <c r="K33" s="97" t="s">
        <v>127</v>
      </c>
    </row>
    <row r="34" spans="1:11" ht="20.100000000000001" customHeight="1">
      <c r="A34" s="8">
        <f>SUBTOTAL(103,$B$4:B34)*1</f>
        <v>31</v>
      </c>
      <c r="B34" s="97" t="s">
        <v>102</v>
      </c>
      <c r="C34" s="97" t="s">
        <v>204</v>
      </c>
      <c r="D34" s="97" t="s">
        <v>138</v>
      </c>
      <c r="E34" s="97" t="s">
        <v>129</v>
      </c>
      <c r="F34" s="97" t="s">
        <v>20</v>
      </c>
      <c r="G34" s="97" t="s">
        <v>352</v>
      </c>
      <c r="H34" s="11">
        <v>45550.7356365741</v>
      </c>
      <c r="I34" s="97" t="s">
        <v>355</v>
      </c>
      <c r="J34" s="11">
        <v>45550.790902777801</v>
      </c>
      <c r="K34" s="97" t="s">
        <v>127</v>
      </c>
    </row>
    <row r="35" spans="1:11" ht="20.100000000000001" customHeight="1">
      <c r="A35" s="8">
        <f>SUBTOTAL(103,$B$4:B35)*1</f>
        <v>32</v>
      </c>
      <c r="B35" s="97" t="s">
        <v>102</v>
      </c>
      <c r="C35" s="97" t="s">
        <v>204</v>
      </c>
      <c r="D35" s="97" t="s">
        <v>138</v>
      </c>
      <c r="E35" s="97" t="s">
        <v>129</v>
      </c>
      <c r="F35" s="97" t="s">
        <v>20</v>
      </c>
      <c r="G35" s="97" t="s">
        <v>359</v>
      </c>
      <c r="H35" s="11">
        <v>45540.318564814799</v>
      </c>
      <c r="I35" s="97" t="s">
        <v>358</v>
      </c>
      <c r="J35" s="11">
        <v>45540.325902777797</v>
      </c>
      <c r="K35" s="97" t="s">
        <v>127</v>
      </c>
    </row>
    <row r="36" spans="1:11" ht="20.100000000000001" customHeight="1">
      <c r="A36" s="8">
        <f>SUBTOTAL(103,$B$4:B36)*1</f>
        <v>33</v>
      </c>
      <c r="B36" s="97" t="s">
        <v>102</v>
      </c>
      <c r="C36" s="95" t="s">
        <v>204</v>
      </c>
      <c r="D36" s="97" t="s">
        <v>138</v>
      </c>
      <c r="E36" s="97" t="s">
        <v>129</v>
      </c>
      <c r="F36" s="97" t="s">
        <v>20</v>
      </c>
      <c r="G36" s="97" t="s">
        <v>359</v>
      </c>
      <c r="H36" s="11">
        <v>45548.338622685202</v>
      </c>
      <c r="I36" s="97" t="s">
        <v>358</v>
      </c>
      <c r="J36" s="11">
        <v>45548.345891203702</v>
      </c>
      <c r="K36" s="97" t="s">
        <v>127</v>
      </c>
    </row>
    <row r="37" spans="1:11" ht="20.100000000000001" customHeight="1">
      <c r="A37" s="8">
        <f>SUBTOTAL(103,$B$4:B37)*1</f>
        <v>34</v>
      </c>
      <c r="B37" s="97" t="s">
        <v>102</v>
      </c>
      <c r="C37" s="95" t="s">
        <v>204</v>
      </c>
      <c r="D37" s="97" t="s">
        <v>138</v>
      </c>
      <c r="E37" s="97" t="s">
        <v>129</v>
      </c>
      <c r="F37" s="97" t="s">
        <v>20</v>
      </c>
      <c r="G37" s="97" t="s">
        <v>359</v>
      </c>
      <c r="H37" s="11">
        <v>45537.342002314799</v>
      </c>
      <c r="I37" s="97" t="s">
        <v>358</v>
      </c>
      <c r="J37" s="11">
        <v>45537.349212963003</v>
      </c>
      <c r="K37" s="97" t="s">
        <v>127</v>
      </c>
    </row>
    <row r="38" spans="1:11" ht="20.100000000000001" customHeight="1">
      <c r="A38" s="8">
        <f>SUBTOTAL(103,$B$4:B38)*1</f>
        <v>35</v>
      </c>
      <c r="B38" s="97" t="s">
        <v>102</v>
      </c>
      <c r="C38" s="95" t="s">
        <v>204</v>
      </c>
      <c r="D38" s="97" t="s">
        <v>138</v>
      </c>
      <c r="E38" s="97" t="s">
        <v>129</v>
      </c>
      <c r="F38" s="97" t="s">
        <v>20</v>
      </c>
      <c r="G38" s="97" t="s">
        <v>354</v>
      </c>
      <c r="H38" s="11">
        <v>45555.745844907397</v>
      </c>
      <c r="I38" s="97" t="s">
        <v>355</v>
      </c>
      <c r="J38" s="11">
        <v>45555.783865740697</v>
      </c>
      <c r="K38" s="97" t="s">
        <v>127</v>
      </c>
    </row>
    <row r="39" spans="1:11" ht="20.100000000000001" customHeight="1">
      <c r="A39" s="8">
        <f>SUBTOTAL(103,$B$4:B39)*1</f>
        <v>36</v>
      </c>
      <c r="B39" s="97" t="s">
        <v>102</v>
      </c>
      <c r="C39" s="95" t="s">
        <v>186</v>
      </c>
      <c r="D39" s="97" t="s">
        <v>138</v>
      </c>
      <c r="E39" s="97" t="s">
        <v>129</v>
      </c>
      <c r="F39" s="97" t="s">
        <v>20</v>
      </c>
      <c r="G39" s="97" t="s">
        <v>352</v>
      </c>
      <c r="H39" s="11">
        <v>45539.628460648099</v>
      </c>
      <c r="I39" s="97" t="s">
        <v>355</v>
      </c>
      <c r="J39" s="11">
        <v>45539.681689814803</v>
      </c>
      <c r="K39" s="97" t="s">
        <v>127</v>
      </c>
    </row>
    <row r="40" spans="1:11" ht="20.100000000000001" customHeight="1">
      <c r="A40" s="8">
        <f>SUBTOTAL(103,$B$4:B40)*1</f>
        <v>37</v>
      </c>
      <c r="B40" s="97" t="s">
        <v>102</v>
      </c>
      <c r="C40" s="95" t="s">
        <v>186</v>
      </c>
      <c r="D40" s="97" t="s">
        <v>138</v>
      </c>
      <c r="E40" s="97" t="s">
        <v>129</v>
      </c>
      <c r="F40" s="97" t="s">
        <v>20</v>
      </c>
      <c r="G40" s="97" t="s">
        <v>352</v>
      </c>
      <c r="H40" s="11">
        <v>45539.542638888903</v>
      </c>
      <c r="I40" s="97" t="s">
        <v>353</v>
      </c>
      <c r="J40" s="11">
        <v>45539.549699074101</v>
      </c>
      <c r="K40" s="97" t="s">
        <v>127</v>
      </c>
    </row>
    <row r="41" spans="1:11" ht="20.100000000000001" customHeight="1">
      <c r="A41" s="8">
        <f>SUBTOTAL(103,$B$4:B41)*1</f>
        <v>38</v>
      </c>
      <c r="B41" s="97" t="s">
        <v>102</v>
      </c>
      <c r="C41" s="95" t="s">
        <v>186</v>
      </c>
      <c r="D41" s="97" t="s">
        <v>138</v>
      </c>
      <c r="E41" s="97" t="s">
        <v>129</v>
      </c>
      <c r="F41" s="97" t="s">
        <v>20</v>
      </c>
      <c r="G41" s="97" t="s">
        <v>359</v>
      </c>
      <c r="H41" s="11">
        <v>45539.574236111097</v>
      </c>
      <c r="I41" s="97" t="s">
        <v>358</v>
      </c>
      <c r="J41" s="11">
        <v>45539.580486111103</v>
      </c>
      <c r="K41" s="97" t="s">
        <v>127</v>
      </c>
    </row>
    <row r="42" spans="1:11" ht="20.100000000000001" customHeight="1">
      <c r="A42" s="8">
        <f>SUBTOTAL(103,$B$4:B42)*1</f>
        <v>39</v>
      </c>
      <c r="B42" s="97" t="s">
        <v>102</v>
      </c>
      <c r="C42" s="95" t="s">
        <v>186</v>
      </c>
      <c r="D42" s="97" t="s">
        <v>138</v>
      </c>
      <c r="E42" s="97" t="s">
        <v>129</v>
      </c>
      <c r="F42" s="97" t="s">
        <v>20</v>
      </c>
      <c r="G42" s="97" t="s">
        <v>368</v>
      </c>
      <c r="H42" s="11">
        <v>45554.493530092601</v>
      </c>
      <c r="I42" s="97" t="s">
        <v>362</v>
      </c>
      <c r="J42" s="11">
        <v>45554.500462962998</v>
      </c>
      <c r="K42" s="97" t="s">
        <v>127</v>
      </c>
    </row>
    <row r="43" spans="1:11" ht="20.100000000000001" customHeight="1">
      <c r="A43" s="8">
        <f>SUBTOTAL(103,$B$4:B43)*1</f>
        <v>40</v>
      </c>
      <c r="B43" s="97" t="s">
        <v>102</v>
      </c>
      <c r="C43" s="95" t="s">
        <v>186</v>
      </c>
      <c r="D43" s="97" t="s">
        <v>138</v>
      </c>
      <c r="E43" s="97" t="s">
        <v>129</v>
      </c>
      <c r="F43" s="97" t="s">
        <v>20</v>
      </c>
      <c r="G43" s="97" t="s">
        <v>349</v>
      </c>
      <c r="H43" s="11">
        <v>45553.472106481502</v>
      </c>
      <c r="I43" s="97" t="s">
        <v>741</v>
      </c>
      <c r="J43" s="11">
        <v>45553.480763888903</v>
      </c>
      <c r="K43" s="97" t="s">
        <v>127</v>
      </c>
    </row>
    <row r="44" spans="1:11" ht="20.100000000000001" customHeight="1">
      <c r="A44" s="8">
        <f>SUBTOTAL(103,$B$4:B44)*1</f>
        <v>41</v>
      </c>
      <c r="B44" s="97" t="s">
        <v>102</v>
      </c>
      <c r="C44" s="97" t="s">
        <v>186</v>
      </c>
      <c r="D44" s="97" t="s">
        <v>138</v>
      </c>
      <c r="E44" s="97" t="s">
        <v>129</v>
      </c>
      <c r="F44" s="97" t="s">
        <v>20</v>
      </c>
      <c r="G44" s="97" t="s">
        <v>349</v>
      </c>
      <c r="H44" s="11">
        <v>45546.408425925903</v>
      </c>
      <c r="I44" s="97" t="s">
        <v>380</v>
      </c>
      <c r="J44" s="11">
        <v>45546.426192129598</v>
      </c>
      <c r="K44" s="97" t="s">
        <v>127</v>
      </c>
    </row>
    <row r="45" spans="1:11" ht="20.100000000000001" customHeight="1">
      <c r="A45" s="8">
        <f>SUBTOTAL(103,$B$4:B45)*1</f>
        <v>42</v>
      </c>
      <c r="B45" s="97" t="s">
        <v>102</v>
      </c>
      <c r="C45" s="97" t="s">
        <v>186</v>
      </c>
      <c r="D45" s="97" t="s">
        <v>138</v>
      </c>
      <c r="E45" s="97" t="s">
        <v>129</v>
      </c>
      <c r="F45" s="97" t="s">
        <v>20</v>
      </c>
      <c r="G45" s="97" t="s">
        <v>377</v>
      </c>
      <c r="H45" s="11">
        <v>45560.447118055599</v>
      </c>
      <c r="I45" s="97" t="s">
        <v>362</v>
      </c>
      <c r="J45" s="11">
        <v>45560.449872685203</v>
      </c>
      <c r="K45" s="97" t="s">
        <v>127</v>
      </c>
    </row>
    <row r="46" spans="1:11" ht="20.100000000000001" customHeight="1">
      <c r="A46" s="8">
        <f>SUBTOTAL(103,$B$4:B46)*1</f>
        <v>43</v>
      </c>
      <c r="B46" s="97" t="s">
        <v>102</v>
      </c>
      <c r="C46" s="97" t="s">
        <v>186</v>
      </c>
      <c r="D46" s="97" t="s">
        <v>138</v>
      </c>
      <c r="E46" s="97" t="s">
        <v>129</v>
      </c>
      <c r="F46" s="97" t="s">
        <v>20</v>
      </c>
      <c r="G46" s="97" t="s">
        <v>349</v>
      </c>
      <c r="H46" s="11">
        <v>45544.620636574102</v>
      </c>
      <c r="I46" s="97" t="s">
        <v>743</v>
      </c>
      <c r="J46" s="11">
        <v>45544.663402777798</v>
      </c>
      <c r="K46" s="97" t="s">
        <v>127</v>
      </c>
    </row>
    <row r="47" spans="1:11" ht="20.100000000000001" customHeight="1">
      <c r="A47" s="8">
        <f>SUBTOTAL(103,$B$4:B47)*1</f>
        <v>44</v>
      </c>
      <c r="B47" s="97" t="s">
        <v>102</v>
      </c>
      <c r="C47" s="95" t="s">
        <v>186</v>
      </c>
      <c r="D47" s="97" t="s">
        <v>138</v>
      </c>
      <c r="E47" s="97" t="s">
        <v>129</v>
      </c>
      <c r="F47" s="97" t="s">
        <v>20</v>
      </c>
      <c r="G47" s="97" t="s">
        <v>377</v>
      </c>
      <c r="H47" s="11">
        <v>45540.736851851798</v>
      </c>
      <c r="I47" s="97" t="s">
        <v>746</v>
      </c>
      <c r="J47" s="11">
        <v>45540.745069444398</v>
      </c>
      <c r="K47" s="97" t="s">
        <v>127</v>
      </c>
    </row>
    <row r="48" spans="1:11" ht="20.100000000000001" customHeight="1">
      <c r="A48" s="8">
        <f>SUBTOTAL(103,$B$4:B48)*1</f>
        <v>45</v>
      </c>
      <c r="B48" s="97" t="s">
        <v>102</v>
      </c>
      <c r="C48" s="95" t="s">
        <v>186</v>
      </c>
      <c r="D48" s="97" t="s">
        <v>138</v>
      </c>
      <c r="E48" s="97" t="s">
        <v>129</v>
      </c>
      <c r="F48" s="97" t="s">
        <v>20</v>
      </c>
      <c r="G48" s="97" t="s">
        <v>354</v>
      </c>
      <c r="H48" s="11">
        <v>45541.592662037001</v>
      </c>
      <c r="I48" s="97" t="s">
        <v>355</v>
      </c>
      <c r="J48" s="11">
        <v>45541.6341203704</v>
      </c>
      <c r="K48" s="97" t="s">
        <v>127</v>
      </c>
    </row>
    <row r="49" spans="1:11" ht="20.100000000000001" customHeight="1">
      <c r="A49" s="8">
        <f>SUBTOTAL(103,$B$4:B49)*1</f>
        <v>46</v>
      </c>
      <c r="B49" s="97" t="s">
        <v>102</v>
      </c>
      <c r="C49" s="95" t="s">
        <v>186</v>
      </c>
      <c r="D49" s="97" t="s">
        <v>138</v>
      </c>
      <c r="E49" s="97" t="s">
        <v>129</v>
      </c>
      <c r="F49" s="97" t="s">
        <v>20</v>
      </c>
      <c r="G49" s="97" t="s">
        <v>382</v>
      </c>
      <c r="H49" s="11">
        <v>45564.384212962999</v>
      </c>
      <c r="I49" s="97" t="s">
        <v>366</v>
      </c>
      <c r="J49" s="11">
        <v>45564.421712962998</v>
      </c>
      <c r="K49" s="97" t="s">
        <v>127</v>
      </c>
    </row>
    <row r="50" spans="1:11" ht="20.100000000000001" customHeight="1">
      <c r="A50" s="8">
        <f>SUBTOTAL(103,$B$4:B50)*1</f>
        <v>47</v>
      </c>
      <c r="B50" s="97" t="s">
        <v>102</v>
      </c>
      <c r="C50" s="97" t="s">
        <v>186</v>
      </c>
      <c r="D50" s="97" t="s">
        <v>138</v>
      </c>
      <c r="E50" s="97" t="s">
        <v>129</v>
      </c>
      <c r="F50" s="97" t="s">
        <v>20</v>
      </c>
      <c r="G50" s="97" t="s">
        <v>357</v>
      </c>
      <c r="H50" s="11">
        <v>45547.396678240701</v>
      </c>
      <c r="I50" s="97" t="s">
        <v>363</v>
      </c>
      <c r="J50" s="11">
        <v>45547.435289351903</v>
      </c>
      <c r="K50" s="97" t="s">
        <v>127</v>
      </c>
    </row>
    <row r="51" spans="1:11" ht="20.100000000000001" customHeight="1">
      <c r="A51" s="8">
        <f>SUBTOTAL(103,$B$4:B51)*1</f>
        <v>48</v>
      </c>
      <c r="B51" s="97" t="s">
        <v>102</v>
      </c>
      <c r="C51" s="95" t="s">
        <v>186</v>
      </c>
      <c r="D51" s="97" t="s">
        <v>138</v>
      </c>
      <c r="E51" s="97" t="s">
        <v>129</v>
      </c>
      <c r="F51" s="97" t="s">
        <v>20</v>
      </c>
      <c r="G51" s="97" t="s">
        <v>357</v>
      </c>
      <c r="H51" s="11">
        <v>45537.428032407399</v>
      </c>
      <c r="I51" s="97" t="s">
        <v>363</v>
      </c>
      <c r="J51" s="11">
        <v>45537.4672685185</v>
      </c>
      <c r="K51" s="97" t="s">
        <v>127</v>
      </c>
    </row>
    <row r="52" spans="1:11" ht="20.100000000000001" customHeight="1">
      <c r="A52" s="8">
        <f>SUBTOTAL(103,$B$4:B52)*1</f>
        <v>49</v>
      </c>
      <c r="B52" s="97" t="s">
        <v>102</v>
      </c>
      <c r="C52" s="95" t="s">
        <v>186</v>
      </c>
      <c r="D52" s="97" t="s">
        <v>138</v>
      </c>
      <c r="E52" s="97" t="s">
        <v>129</v>
      </c>
      <c r="F52" s="97" t="s">
        <v>20</v>
      </c>
      <c r="G52" s="97" t="s">
        <v>754</v>
      </c>
      <c r="H52" s="11">
        <v>45546.602708333303</v>
      </c>
      <c r="I52" s="97" t="s">
        <v>362</v>
      </c>
      <c r="J52" s="11">
        <v>45546.619513888902</v>
      </c>
      <c r="K52" s="97" t="s">
        <v>127</v>
      </c>
    </row>
    <row r="53" spans="1:11" ht="20.100000000000001" customHeight="1">
      <c r="A53" s="8">
        <f>SUBTOTAL(103,$B$4:B53)*1</f>
        <v>50</v>
      </c>
      <c r="B53" s="97" t="s">
        <v>102</v>
      </c>
      <c r="C53" s="95" t="s">
        <v>186</v>
      </c>
      <c r="D53" s="97" t="s">
        <v>138</v>
      </c>
      <c r="E53" s="97" t="s">
        <v>129</v>
      </c>
      <c r="F53" s="97" t="s">
        <v>20</v>
      </c>
      <c r="G53" s="97" t="s">
        <v>357</v>
      </c>
      <c r="H53" s="11">
        <v>45539.433356481502</v>
      </c>
      <c r="I53" s="97" t="s">
        <v>358</v>
      </c>
      <c r="J53" s="11">
        <v>45539.487662036998</v>
      </c>
      <c r="K53" s="97" t="s">
        <v>127</v>
      </c>
    </row>
    <row r="54" spans="1:11" ht="20.100000000000001" customHeight="1">
      <c r="A54" s="8">
        <f>SUBTOTAL(103,$B$4:B54)*1</f>
        <v>51</v>
      </c>
      <c r="B54" s="97" t="s">
        <v>102</v>
      </c>
      <c r="C54" s="95" t="s">
        <v>186</v>
      </c>
      <c r="D54" s="97" t="s">
        <v>138</v>
      </c>
      <c r="E54" s="97" t="s">
        <v>129</v>
      </c>
      <c r="F54" s="97" t="s">
        <v>20</v>
      </c>
      <c r="G54" s="97" t="s">
        <v>377</v>
      </c>
      <c r="H54" s="11">
        <v>45558.5223611111</v>
      </c>
      <c r="I54" s="97" t="s">
        <v>362</v>
      </c>
      <c r="J54" s="11">
        <v>45558.524768518502</v>
      </c>
      <c r="K54" s="97" t="s">
        <v>127</v>
      </c>
    </row>
    <row r="55" spans="1:11" ht="20.100000000000001" customHeight="1">
      <c r="A55" s="8">
        <f>SUBTOTAL(103,$B$4:B55)*1</f>
        <v>52</v>
      </c>
      <c r="B55" s="97" t="s">
        <v>102</v>
      </c>
      <c r="C55" s="95" t="s">
        <v>186</v>
      </c>
      <c r="D55" s="97" t="s">
        <v>138</v>
      </c>
      <c r="E55" s="97" t="s">
        <v>129</v>
      </c>
      <c r="F55" s="97" t="s">
        <v>20</v>
      </c>
      <c r="G55" s="97" t="s">
        <v>359</v>
      </c>
      <c r="H55" s="11">
        <v>45547.546666666698</v>
      </c>
      <c r="I55" s="97" t="s">
        <v>358</v>
      </c>
      <c r="J55" s="11">
        <v>45547.552974537</v>
      </c>
      <c r="K55" s="97" t="s">
        <v>127</v>
      </c>
    </row>
    <row r="56" spans="1:11" ht="20.100000000000001" customHeight="1">
      <c r="A56" s="8">
        <f>SUBTOTAL(103,$B$4:B56)*1</f>
        <v>53</v>
      </c>
      <c r="B56" s="97" t="s">
        <v>102</v>
      </c>
      <c r="C56" s="95" t="s">
        <v>186</v>
      </c>
      <c r="D56" s="97" t="s">
        <v>138</v>
      </c>
      <c r="E56" s="97" t="s">
        <v>129</v>
      </c>
      <c r="F56" s="97" t="s">
        <v>20</v>
      </c>
      <c r="G56" s="97" t="s">
        <v>354</v>
      </c>
      <c r="H56" s="11">
        <v>45547.792268518497</v>
      </c>
      <c r="I56" s="97" t="s">
        <v>355</v>
      </c>
      <c r="J56" s="11">
        <v>45547.830798611103</v>
      </c>
      <c r="K56" s="97" t="s">
        <v>127</v>
      </c>
    </row>
    <row r="57" spans="1:11" ht="20.100000000000001" customHeight="1">
      <c r="A57" s="8">
        <f>SUBTOTAL(103,$B$4:B57)*1</f>
        <v>54</v>
      </c>
      <c r="B57" s="97" t="s">
        <v>102</v>
      </c>
      <c r="C57" s="97" t="s">
        <v>186</v>
      </c>
      <c r="D57" s="97" t="s">
        <v>138</v>
      </c>
      <c r="E57" s="97" t="s">
        <v>129</v>
      </c>
      <c r="F57" s="97" t="s">
        <v>20</v>
      </c>
      <c r="G57" s="97" t="s">
        <v>349</v>
      </c>
      <c r="H57" s="11">
        <v>45562.557060185201</v>
      </c>
      <c r="I57" s="97" t="s">
        <v>372</v>
      </c>
      <c r="J57" s="11">
        <v>45562.601400462998</v>
      </c>
      <c r="K57" s="97" t="s">
        <v>127</v>
      </c>
    </row>
    <row r="58" spans="1:11" ht="20.100000000000001" customHeight="1">
      <c r="A58" s="8">
        <f>SUBTOTAL(103,$B$4:B58)*1</f>
        <v>55</v>
      </c>
      <c r="B58" s="97" t="s">
        <v>102</v>
      </c>
      <c r="C58" s="95" t="s">
        <v>186</v>
      </c>
      <c r="D58" s="97" t="s">
        <v>138</v>
      </c>
      <c r="E58" s="97" t="s">
        <v>129</v>
      </c>
      <c r="F58" s="97" t="s">
        <v>20</v>
      </c>
      <c r="G58" s="97" t="s">
        <v>357</v>
      </c>
      <c r="H58" s="11">
        <v>45541.447638888902</v>
      </c>
      <c r="I58" s="97" t="s">
        <v>358</v>
      </c>
      <c r="J58" s="11">
        <v>45541.504305555602</v>
      </c>
      <c r="K58" s="97" t="s">
        <v>127</v>
      </c>
    </row>
    <row r="59" spans="1:11" ht="20.100000000000001" customHeight="1">
      <c r="A59" s="8">
        <f>SUBTOTAL(103,$B$4:B59)*1</f>
        <v>56</v>
      </c>
      <c r="B59" s="97" t="s">
        <v>102</v>
      </c>
      <c r="C59" s="95" t="s">
        <v>186</v>
      </c>
      <c r="D59" s="97" t="s">
        <v>138</v>
      </c>
      <c r="E59" s="97" t="s">
        <v>129</v>
      </c>
      <c r="F59" s="97" t="s">
        <v>20</v>
      </c>
      <c r="G59" s="97" t="s">
        <v>763</v>
      </c>
      <c r="H59" s="11">
        <v>45561.699363425898</v>
      </c>
      <c r="I59" s="97" t="s">
        <v>746</v>
      </c>
      <c r="J59" s="11">
        <v>45561.7207291667</v>
      </c>
      <c r="K59" s="97" t="s">
        <v>127</v>
      </c>
    </row>
    <row r="60" spans="1:11" ht="20.100000000000001" customHeight="1">
      <c r="A60" s="8">
        <f>SUBTOTAL(103,$B$4:B60)*1</f>
        <v>57</v>
      </c>
      <c r="B60" s="97" t="s">
        <v>102</v>
      </c>
      <c r="C60" s="95" t="s">
        <v>186</v>
      </c>
      <c r="D60" s="97" t="s">
        <v>138</v>
      </c>
      <c r="E60" s="97" t="s">
        <v>129</v>
      </c>
      <c r="F60" s="97" t="s">
        <v>20</v>
      </c>
      <c r="G60" s="97" t="s">
        <v>357</v>
      </c>
      <c r="H60" s="11">
        <v>45557.554988425902</v>
      </c>
      <c r="I60" s="97" t="s">
        <v>358</v>
      </c>
      <c r="J60" s="11">
        <v>45557.607731481497</v>
      </c>
      <c r="K60" s="97" t="s">
        <v>127</v>
      </c>
    </row>
    <row r="61" spans="1:11" ht="20.100000000000001" customHeight="1">
      <c r="A61" s="8">
        <f>SUBTOTAL(103,$B$4:B61)*1</f>
        <v>58</v>
      </c>
      <c r="B61" s="97" t="s">
        <v>102</v>
      </c>
      <c r="C61" s="95" t="s">
        <v>186</v>
      </c>
      <c r="D61" s="97" t="s">
        <v>138</v>
      </c>
      <c r="E61" s="97" t="s">
        <v>129</v>
      </c>
      <c r="F61" s="97" t="s">
        <v>20</v>
      </c>
      <c r="G61" s="97" t="s">
        <v>357</v>
      </c>
      <c r="H61" s="11">
        <v>45561.655451388899</v>
      </c>
      <c r="I61" s="97" t="s">
        <v>366</v>
      </c>
      <c r="J61" s="11">
        <v>45561.679618055598</v>
      </c>
      <c r="K61" s="97" t="s">
        <v>127</v>
      </c>
    </row>
    <row r="62" spans="1:11" ht="20.100000000000001" customHeight="1">
      <c r="A62" s="8">
        <f>SUBTOTAL(103,$B$4:B62)*1</f>
        <v>59</v>
      </c>
      <c r="B62" s="97" t="s">
        <v>102</v>
      </c>
      <c r="C62" s="95" t="s">
        <v>186</v>
      </c>
      <c r="D62" s="97" t="s">
        <v>138</v>
      </c>
      <c r="E62" s="97" t="s">
        <v>129</v>
      </c>
      <c r="F62" s="97" t="s">
        <v>20</v>
      </c>
      <c r="G62" s="97" t="s">
        <v>352</v>
      </c>
      <c r="H62" s="11">
        <v>45541.549594907403</v>
      </c>
      <c r="I62" s="97" t="s">
        <v>353</v>
      </c>
      <c r="J62" s="11">
        <v>45541.556365740696</v>
      </c>
      <c r="K62" s="97" t="s">
        <v>127</v>
      </c>
    </row>
    <row r="63" spans="1:11" ht="20.100000000000001" customHeight="1">
      <c r="A63" s="8">
        <f>SUBTOTAL(103,$B$4:B63)*1</f>
        <v>60</v>
      </c>
      <c r="B63" s="97" t="s">
        <v>102</v>
      </c>
      <c r="C63" s="95" t="s">
        <v>186</v>
      </c>
      <c r="D63" s="97" t="s">
        <v>138</v>
      </c>
      <c r="E63" s="97" t="s">
        <v>129</v>
      </c>
      <c r="F63" s="97" t="s">
        <v>20</v>
      </c>
      <c r="G63" s="97" t="s">
        <v>373</v>
      </c>
      <c r="H63" s="11">
        <v>45562.797337962998</v>
      </c>
      <c r="I63" s="97" t="s">
        <v>355</v>
      </c>
      <c r="J63" s="11">
        <v>45562.836423611101</v>
      </c>
      <c r="K63" s="97" t="s">
        <v>127</v>
      </c>
    </row>
    <row r="64" spans="1:11" ht="20.100000000000001" customHeight="1">
      <c r="A64" s="8">
        <f>SUBTOTAL(103,$B$4:B64)*1</f>
        <v>61</v>
      </c>
      <c r="B64" s="97" t="s">
        <v>102</v>
      </c>
      <c r="C64" s="95" t="s">
        <v>186</v>
      </c>
      <c r="D64" s="97" t="s">
        <v>138</v>
      </c>
      <c r="E64" s="97" t="s">
        <v>129</v>
      </c>
      <c r="F64" s="97" t="s">
        <v>20</v>
      </c>
      <c r="G64" s="97" t="s">
        <v>767</v>
      </c>
      <c r="H64" s="11">
        <v>45564.675104166701</v>
      </c>
      <c r="I64" s="97" t="s">
        <v>768</v>
      </c>
      <c r="J64" s="11">
        <v>45564.716446759303</v>
      </c>
      <c r="K64" s="97" t="s">
        <v>127</v>
      </c>
    </row>
    <row r="65" spans="1:11" ht="20.100000000000001" customHeight="1">
      <c r="A65" s="8">
        <f>SUBTOTAL(103,$B$4:B65)*1</f>
        <v>62</v>
      </c>
      <c r="B65" s="97" t="s">
        <v>102</v>
      </c>
      <c r="C65" s="95" t="s">
        <v>186</v>
      </c>
      <c r="D65" s="97" t="s">
        <v>138</v>
      </c>
      <c r="E65" s="97" t="s">
        <v>129</v>
      </c>
      <c r="F65" s="97" t="s">
        <v>20</v>
      </c>
      <c r="G65" s="97" t="s">
        <v>354</v>
      </c>
      <c r="H65" s="11">
        <v>45537.680532407401</v>
      </c>
      <c r="I65" s="97" t="s">
        <v>355</v>
      </c>
      <c r="J65" s="11">
        <v>45537.7192476852</v>
      </c>
      <c r="K65" s="97" t="s">
        <v>127</v>
      </c>
    </row>
    <row r="66" spans="1:11" ht="20.100000000000001" customHeight="1">
      <c r="A66" s="8">
        <f>SUBTOTAL(103,$B$4:B66)*1</f>
        <v>63</v>
      </c>
      <c r="B66" s="97" t="s">
        <v>102</v>
      </c>
      <c r="C66" s="95" t="s">
        <v>186</v>
      </c>
      <c r="D66" s="97" t="s">
        <v>138</v>
      </c>
      <c r="E66" s="97" t="s">
        <v>129</v>
      </c>
      <c r="F66" s="97" t="s">
        <v>20</v>
      </c>
      <c r="G66" s="97" t="s">
        <v>352</v>
      </c>
      <c r="H66" s="11">
        <v>45547.761701388903</v>
      </c>
      <c r="I66" s="97" t="s">
        <v>353</v>
      </c>
      <c r="J66" s="11">
        <v>45547.768796296303</v>
      </c>
      <c r="K66" s="97" t="s">
        <v>127</v>
      </c>
    </row>
    <row r="67" spans="1:11" ht="20.100000000000001" customHeight="1">
      <c r="A67" s="8">
        <f>SUBTOTAL(103,$B$4:B67)*1</f>
        <v>64</v>
      </c>
      <c r="B67" s="97" t="s">
        <v>102</v>
      </c>
      <c r="C67" s="95" t="s">
        <v>186</v>
      </c>
      <c r="D67" s="97" t="s">
        <v>138</v>
      </c>
      <c r="E67" s="97" t="s">
        <v>129</v>
      </c>
      <c r="F67" s="97" t="s">
        <v>20</v>
      </c>
      <c r="G67" s="97" t="s">
        <v>769</v>
      </c>
      <c r="H67" s="11">
        <v>45544.720810185201</v>
      </c>
      <c r="I67" s="97" t="s">
        <v>362</v>
      </c>
      <c r="J67" s="11">
        <v>45544.7734837963</v>
      </c>
      <c r="K67" s="97" t="s">
        <v>127</v>
      </c>
    </row>
    <row r="68" spans="1:11" ht="20.100000000000001" customHeight="1">
      <c r="A68" s="8">
        <f>SUBTOTAL(103,$B$4:B68)*1</f>
        <v>65</v>
      </c>
      <c r="B68" s="97" t="s">
        <v>102</v>
      </c>
      <c r="C68" s="95" t="s">
        <v>186</v>
      </c>
      <c r="D68" s="97" t="s">
        <v>138</v>
      </c>
      <c r="E68" s="97" t="s">
        <v>129</v>
      </c>
      <c r="F68" s="97" t="s">
        <v>20</v>
      </c>
      <c r="G68" s="97" t="s">
        <v>352</v>
      </c>
      <c r="H68" s="11">
        <v>45557.791423611103</v>
      </c>
      <c r="I68" s="97" t="s">
        <v>355</v>
      </c>
      <c r="J68" s="11">
        <v>45557.846307870401</v>
      </c>
      <c r="K68" s="97" t="s">
        <v>127</v>
      </c>
    </row>
    <row r="69" spans="1:11" ht="20.100000000000001" customHeight="1">
      <c r="A69" s="8">
        <f>SUBTOTAL(103,$B$4:B69)*1</f>
        <v>66</v>
      </c>
      <c r="B69" s="97" t="s">
        <v>102</v>
      </c>
      <c r="C69" s="95" t="s">
        <v>486</v>
      </c>
      <c r="D69" s="97" t="s">
        <v>125</v>
      </c>
      <c r="E69" s="97" t="s">
        <v>157</v>
      </c>
      <c r="F69" s="97" t="s">
        <v>20</v>
      </c>
      <c r="G69" s="97" t="s">
        <v>731</v>
      </c>
      <c r="H69" s="11">
        <v>45542.680578703701</v>
      </c>
      <c r="I69" s="97" t="s">
        <v>365</v>
      </c>
      <c r="J69" s="11">
        <v>45542.713101851798</v>
      </c>
      <c r="K69" s="97" t="s">
        <v>127</v>
      </c>
    </row>
    <row r="70" spans="1:11" ht="20.100000000000001" customHeight="1">
      <c r="A70" s="8">
        <f>SUBTOTAL(103,$B$4:B70)*1</f>
        <v>67</v>
      </c>
      <c r="B70" s="97" t="s">
        <v>102</v>
      </c>
      <c r="C70" s="95" t="s">
        <v>486</v>
      </c>
      <c r="D70" s="97" t="s">
        <v>125</v>
      </c>
      <c r="E70" s="97" t="s">
        <v>157</v>
      </c>
      <c r="F70" s="97" t="s">
        <v>20</v>
      </c>
      <c r="G70" s="97" t="s">
        <v>747</v>
      </c>
      <c r="H70" s="11">
        <v>45560.676666666703</v>
      </c>
      <c r="I70" s="97" t="s">
        <v>374</v>
      </c>
      <c r="J70" s="11">
        <v>45560.693287037</v>
      </c>
      <c r="K70" s="97" t="s">
        <v>127</v>
      </c>
    </row>
    <row r="71" spans="1:11" ht="20.100000000000001" customHeight="1">
      <c r="A71" s="8">
        <f>SUBTOTAL(103,$B$4:B71)*1</f>
        <v>68</v>
      </c>
      <c r="B71" s="97" t="s">
        <v>102</v>
      </c>
      <c r="C71" s="97" t="s">
        <v>486</v>
      </c>
      <c r="D71" s="97" t="s">
        <v>125</v>
      </c>
      <c r="E71" s="97" t="s">
        <v>157</v>
      </c>
      <c r="F71" s="97" t="s">
        <v>20</v>
      </c>
      <c r="G71" s="97" t="s">
        <v>757</v>
      </c>
      <c r="H71" s="11">
        <v>45560.5708564815</v>
      </c>
      <c r="I71" s="97" t="s">
        <v>758</v>
      </c>
      <c r="J71" s="11">
        <v>45560.574479166702</v>
      </c>
      <c r="K71" s="97" t="s">
        <v>127</v>
      </c>
    </row>
    <row r="72" spans="1:11" ht="20.100000000000001" customHeight="1">
      <c r="A72" s="8">
        <f>SUBTOTAL(103,$B$4:B72)*1</f>
        <v>69</v>
      </c>
      <c r="B72" s="97" t="s">
        <v>102</v>
      </c>
      <c r="C72" s="95" t="s">
        <v>486</v>
      </c>
      <c r="D72" s="97" t="s">
        <v>125</v>
      </c>
      <c r="E72" s="97" t="s">
        <v>157</v>
      </c>
      <c r="F72" s="97" t="s">
        <v>20</v>
      </c>
      <c r="G72" s="97" t="s">
        <v>350</v>
      </c>
      <c r="H72" s="11">
        <v>45542.752824074101</v>
      </c>
      <c r="I72" s="97" t="s">
        <v>376</v>
      </c>
      <c r="J72" s="11">
        <v>45542.772465277798</v>
      </c>
      <c r="K72" s="97" t="s">
        <v>127</v>
      </c>
    </row>
    <row r="73" spans="1:11" ht="20.100000000000001" customHeight="1">
      <c r="A73" s="8">
        <f>SUBTOTAL(103,$B$4:B73)*1</f>
        <v>70</v>
      </c>
      <c r="B73" s="97" t="s">
        <v>107</v>
      </c>
      <c r="C73" s="95" t="s">
        <v>573</v>
      </c>
      <c r="D73" s="97" t="s">
        <v>125</v>
      </c>
      <c r="E73" s="97" t="s">
        <v>574</v>
      </c>
      <c r="F73" s="97" t="s">
        <v>131</v>
      </c>
      <c r="G73" s="97" t="s">
        <v>356</v>
      </c>
      <c r="H73" s="11">
        <v>45561.281446759298</v>
      </c>
      <c r="I73" s="97" t="s">
        <v>361</v>
      </c>
      <c r="J73" s="11">
        <v>45561.323067129597</v>
      </c>
      <c r="K73" s="97" t="s">
        <v>132</v>
      </c>
    </row>
    <row r="74" spans="1:11" ht="20.100000000000001" customHeight="1">
      <c r="A74" s="8">
        <f>SUBTOTAL(103,$B$4:B74)*1</f>
        <v>71</v>
      </c>
      <c r="B74" s="97" t="s">
        <v>105</v>
      </c>
      <c r="C74" s="95" t="s">
        <v>482</v>
      </c>
      <c r="D74" s="97" t="s">
        <v>125</v>
      </c>
      <c r="E74" s="97" t="s">
        <v>483</v>
      </c>
      <c r="F74" s="97" t="s">
        <v>21</v>
      </c>
      <c r="G74" s="97" t="s">
        <v>732</v>
      </c>
      <c r="H74" s="11">
        <v>45563.361006944397</v>
      </c>
      <c r="I74" s="97" t="s">
        <v>733</v>
      </c>
      <c r="J74" s="11">
        <v>45563.3662847222</v>
      </c>
      <c r="K74" s="97" t="s">
        <v>136</v>
      </c>
    </row>
    <row r="75" spans="1:11" ht="20.100000000000001" customHeight="1">
      <c r="A75" s="8">
        <f>SUBTOTAL(103,$B$4:B75)*1</f>
        <v>72</v>
      </c>
      <c r="B75" s="97" t="s">
        <v>105</v>
      </c>
      <c r="C75" s="95" t="s">
        <v>482</v>
      </c>
      <c r="D75" s="97" t="s">
        <v>125</v>
      </c>
      <c r="E75" s="97" t="s">
        <v>483</v>
      </c>
      <c r="F75" s="97" t="s">
        <v>21</v>
      </c>
      <c r="G75" s="97" t="s">
        <v>734</v>
      </c>
      <c r="H75" s="11">
        <v>45559.472893518498</v>
      </c>
      <c r="I75" s="97" t="s">
        <v>735</v>
      </c>
      <c r="J75" s="11">
        <v>45559.484479166698</v>
      </c>
      <c r="K75" s="97" t="s">
        <v>136</v>
      </c>
    </row>
    <row r="76" spans="1:11" ht="20.100000000000001" customHeight="1">
      <c r="A76" s="8">
        <f>SUBTOTAL(103,$B$4:B76)*1</f>
        <v>73</v>
      </c>
      <c r="B76" s="97" t="s">
        <v>105</v>
      </c>
      <c r="C76" s="95" t="s">
        <v>482</v>
      </c>
      <c r="D76" s="97" t="s">
        <v>125</v>
      </c>
      <c r="E76" s="97" t="s">
        <v>483</v>
      </c>
      <c r="F76" s="97" t="s">
        <v>21</v>
      </c>
      <c r="G76" s="97" t="s">
        <v>737</v>
      </c>
      <c r="H76" s="11">
        <v>45562.424826388902</v>
      </c>
      <c r="I76" s="97" t="s">
        <v>738</v>
      </c>
      <c r="J76" s="11">
        <v>45562.453287037002</v>
      </c>
      <c r="K76" s="97" t="s">
        <v>136</v>
      </c>
    </row>
    <row r="77" spans="1:11" ht="20.100000000000001" customHeight="1">
      <c r="A77" s="8">
        <f>SUBTOTAL(103,$B$4:B77)*1</f>
        <v>74</v>
      </c>
      <c r="B77" s="97" t="s">
        <v>105</v>
      </c>
      <c r="C77" s="95" t="s">
        <v>482</v>
      </c>
      <c r="D77" s="97" t="s">
        <v>125</v>
      </c>
      <c r="E77" s="97" t="s">
        <v>483</v>
      </c>
      <c r="F77" s="97" t="s">
        <v>21</v>
      </c>
      <c r="G77" s="97" t="s">
        <v>739</v>
      </c>
      <c r="H77" s="11">
        <v>45561.592511574097</v>
      </c>
      <c r="I77" s="97" t="s">
        <v>740</v>
      </c>
      <c r="J77" s="11">
        <v>45561.633657407401</v>
      </c>
      <c r="K77" s="97" t="s">
        <v>136</v>
      </c>
    </row>
    <row r="78" spans="1:11" ht="20.100000000000001" customHeight="1">
      <c r="A78" s="8">
        <f>SUBTOTAL(103,$B$4:B78)*1</f>
        <v>75</v>
      </c>
      <c r="B78" s="97" t="s">
        <v>105</v>
      </c>
      <c r="C78" s="97" t="s">
        <v>482</v>
      </c>
      <c r="D78" s="97" t="s">
        <v>125</v>
      </c>
      <c r="E78" s="97" t="s">
        <v>483</v>
      </c>
      <c r="F78" s="97" t="s">
        <v>21</v>
      </c>
      <c r="G78" s="97" t="s">
        <v>739</v>
      </c>
      <c r="H78" s="11">
        <v>45564.590775463003</v>
      </c>
      <c r="I78" s="97" t="s">
        <v>740</v>
      </c>
      <c r="J78" s="11">
        <v>45564.629641203697</v>
      </c>
      <c r="K78" s="97" t="s">
        <v>136</v>
      </c>
    </row>
    <row r="79" spans="1:11" ht="20.100000000000001" customHeight="1">
      <c r="A79" s="8">
        <f>SUBTOTAL(103,$B$4:B79)*1</f>
        <v>76</v>
      </c>
      <c r="B79" s="97" t="s">
        <v>105</v>
      </c>
      <c r="C79" s="95" t="s">
        <v>482</v>
      </c>
      <c r="D79" s="97" t="s">
        <v>125</v>
      </c>
      <c r="E79" s="97" t="s">
        <v>483</v>
      </c>
      <c r="F79" s="97" t="s">
        <v>21</v>
      </c>
      <c r="G79" s="97" t="s">
        <v>739</v>
      </c>
      <c r="H79" s="11">
        <v>45562.591747685197</v>
      </c>
      <c r="I79" s="97" t="s">
        <v>740</v>
      </c>
      <c r="J79" s="11">
        <v>45562.631724537001</v>
      </c>
      <c r="K79" s="97" t="s">
        <v>136</v>
      </c>
    </row>
    <row r="80" spans="1:11" ht="20.100000000000001" customHeight="1">
      <c r="A80" s="8">
        <f>SUBTOTAL(103,$B$4:B80)*1</f>
        <v>77</v>
      </c>
      <c r="B80" s="97" t="s">
        <v>105</v>
      </c>
      <c r="C80" s="97" t="s">
        <v>482</v>
      </c>
      <c r="D80" s="97" t="s">
        <v>125</v>
      </c>
      <c r="E80" s="97" t="s">
        <v>483</v>
      </c>
      <c r="F80" s="97" t="s">
        <v>21</v>
      </c>
      <c r="G80" s="97" t="s">
        <v>748</v>
      </c>
      <c r="H80" s="11">
        <v>45562.4539814815</v>
      </c>
      <c r="I80" s="97" t="s">
        <v>749</v>
      </c>
      <c r="J80" s="11">
        <v>45562.467349537001</v>
      </c>
      <c r="K80" s="97" t="s">
        <v>136</v>
      </c>
    </row>
    <row r="81" spans="1:11" ht="20.100000000000001" customHeight="1">
      <c r="A81" s="8">
        <f>SUBTOTAL(103,$B$4:B81)*1</f>
        <v>78</v>
      </c>
      <c r="B81" s="97" t="s">
        <v>105</v>
      </c>
      <c r="C81" s="95" t="s">
        <v>482</v>
      </c>
      <c r="D81" s="97" t="s">
        <v>125</v>
      </c>
      <c r="E81" s="97" t="s">
        <v>483</v>
      </c>
      <c r="F81" s="97" t="s">
        <v>21</v>
      </c>
      <c r="G81" s="97" t="s">
        <v>737</v>
      </c>
      <c r="H81" s="11">
        <v>45561.4323842593</v>
      </c>
      <c r="I81" s="97" t="s">
        <v>749</v>
      </c>
      <c r="J81" s="11">
        <v>45561.473981481497</v>
      </c>
      <c r="K81" s="97" t="s">
        <v>136</v>
      </c>
    </row>
    <row r="82" spans="1:11" ht="20.100000000000001" customHeight="1">
      <c r="A82" s="8">
        <f>SUBTOTAL(103,$B$4:B82)*1</f>
        <v>79</v>
      </c>
      <c r="B82" s="97" t="s">
        <v>105</v>
      </c>
      <c r="C82" s="95" t="s">
        <v>482</v>
      </c>
      <c r="D82" s="97" t="s">
        <v>125</v>
      </c>
      <c r="E82" s="97" t="s">
        <v>483</v>
      </c>
      <c r="F82" s="97" t="s">
        <v>21</v>
      </c>
      <c r="G82" s="97" t="s">
        <v>732</v>
      </c>
      <c r="H82" s="11">
        <v>45565.520335648202</v>
      </c>
      <c r="I82" s="97" t="s">
        <v>738</v>
      </c>
      <c r="J82" s="11">
        <v>45565.569201388898</v>
      </c>
      <c r="K82" s="97" t="s">
        <v>136</v>
      </c>
    </row>
    <row r="83" spans="1:11" ht="20.100000000000001" customHeight="1">
      <c r="A83" s="8">
        <f>SUBTOTAL(103,$B$4:B83)*1</f>
        <v>80</v>
      </c>
      <c r="B83" s="97" t="s">
        <v>105</v>
      </c>
      <c r="C83" s="95" t="s">
        <v>482</v>
      </c>
      <c r="D83" s="97" t="s">
        <v>125</v>
      </c>
      <c r="E83" s="97" t="s">
        <v>483</v>
      </c>
      <c r="F83" s="97" t="s">
        <v>21</v>
      </c>
      <c r="G83" s="97" t="s">
        <v>739</v>
      </c>
      <c r="H83" s="11">
        <v>45563.595300925903</v>
      </c>
      <c r="I83" s="97" t="s">
        <v>740</v>
      </c>
      <c r="J83" s="11">
        <v>45563.634282407402</v>
      </c>
      <c r="K83" s="97" t="s">
        <v>136</v>
      </c>
    </row>
    <row r="84" spans="1:11" ht="20.100000000000001" customHeight="1">
      <c r="A84" s="8">
        <f>SUBTOTAL(103,$B$4:B84)*1</f>
        <v>81</v>
      </c>
      <c r="B84" s="97" t="s">
        <v>105</v>
      </c>
      <c r="C84" s="95" t="s">
        <v>482</v>
      </c>
      <c r="D84" s="97" t="s">
        <v>125</v>
      </c>
      <c r="E84" s="97" t="s">
        <v>483</v>
      </c>
      <c r="F84" s="97" t="s">
        <v>21</v>
      </c>
      <c r="G84" s="97" t="s">
        <v>737</v>
      </c>
      <c r="H84" s="11">
        <v>45564.428738425901</v>
      </c>
      <c r="I84" s="97" t="s">
        <v>749</v>
      </c>
      <c r="J84" s="11">
        <v>45564.468773148103</v>
      </c>
      <c r="K84" s="97" t="s">
        <v>136</v>
      </c>
    </row>
    <row r="85" spans="1:11" ht="20.100000000000001" customHeight="1">
      <c r="A85" s="8">
        <f>SUBTOTAL(103,$B$4:B85)*1</f>
        <v>82</v>
      </c>
      <c r="B85" s="97" t="s">
        <v>105</v>
      </c>
      <c r="C85" s="95" t="s">
        <v>482</v>
      </c>
      <c r="D85" s="97" t="s">
        <v>125</v>
      </c>
      <c r="E85" s="97" t="s">
        <v>483</v>
      </c>
      <c r="F85" s="97" t="s">
        <v>21</v>
      </c>
      <c r="G85" s="97" t="s">
        <v>732</v>
      </c>
      <c r="H85" s="11">
        <v>45559.349745370397</v>
      </c>
      <c r="I85" s="97" t="s">
        <v>760</v>
      </c>
      <c r="J85" s="11">
        <v>45559.364143518498</v>
      </c>
      <c r="K85" s="97" t="s">
        <v>136</v>
      </c>
    </row>
    <row r="86" spans="1:11" ht="20.100000000000001" customHeight="1">
      <c r="A86" s="8">
        <f>SUBTOTAL(103,$B$4:B86)*1</f>
        <v>83</v>
      </c>
      <c r="B86" s="97" t="s">
        <v>105</v>
      </c>
      <c r="C86" s="95" t="s">
        <v>482</v>
      </c>
      <c r="D86" s="97" t="s">
        <v>125</v>
      </c>
      <c r="E86" s="97" t="s">
        <v>483</v>
      </c>
      <c r="F86" s="97" t="s">
        <v>21</v>
      </c>
      <c r="G86" s="97" t="s">
        <v>732</v>
      </c>
      <c r="H86" s="11">
        <v>45562.363564814797</v>
      </c>
      <c r="I86" s="97" t="s">
        <v>733</v>
      </c>
      <c r="J86" s="11">
        <v>45562.368738425903</v>
      </c>
      <c r="K86" s="97" t="s">
        <v>136</v>
      </c>
    </row>
    <row r="87" spans="1:11" ht="20.100000000000001" customHeight="1">
      <c r="A87" s="8">
        <f>SUBTOTAL(103,$B$4:B87)*1</f>
        <v>84</v>
      </c>
      <c r="B87" s="97" t="s">
        <v>105</v>
      </c>
      <c r="C87" s="95" t="s">
        <v>482</v>
      </c>
      <c r="D87" s="97" t="s">
        <v>125</v>
      </c>
      <c r="E87" s="97" t="s">
        <v>483</v>
      </c>
      <c r="F87" s="97" t="s">
        <v>21</v>
      </c>
      <c r="G87" s="97" t="s">
        <v>732</v>
      </c>
      <c r="H87" s="11">
        <v>45561.365150463003</v>
      </c>
      <c r="I87" s="97" t="s">
        <v>733</v>
      </c>
      <c r="J87" s="11">
        <v>45561.370775463001</v>
      </c>
      <c r="K87" s="97" t="s">
        <v>136</v>
      </c>
    </row>
    <row r="88" spans="1:11" ht="20.100000000000001" customHeight="1">
      <c r="A88" s="8">
        <f>SUBTOTAL(103,$B$4:B88)*1</f>
        <v>85</v>
      </c>
      <c r="B88" s="97" t="s">
        <v>105</v>
      </c>
      <c r="C88" s="95" t="s">
        <v>482</v>
      </c>
      <c r="D88" s="97" t="s">
        <v>125</v>
      </c>
      <c r="E88" s="97" t="s">
        <v>483</v>
      </c>
      <c r="F88" s="97" t="s">
        <v>21</v>
      </c>
      <c r="G88" s="97" t="s">
        <v>739</v>
      </c>
      <c r="H88" s="11">
        <v>45565.630023148202</v>
      </c>
      <c r="I88" s="97" t="s">
        <v>740</v>
      </c>
      <c r="J88" s="11">
        <v>45565.668124999997</v>
      </c>
      <c r="K88" s="97" t="s">
        <v>136</v>
      </c>
    </row>
    <row r="89" spans="1:11" ht="20.100000000000001" customHeight="1">
      <c r="A89" s="8">
        <f>SUBTOTAL(103,$B$4:B89)*1</f>
        <v>86</v>
      </c>
      <c r="B89" s="97" t="s">
        <v>105</v>
      </c>
      <c r="C89" s="95" t="s">
        <v>482</v>
      </c>
      <c r="D89" s="97" t="s">
        <v>125</v>
      </c>
      <c r="E89" s="97" t="s">
        <v>483</v>
      </c>
      <c r="F89" s="97" t="s">
        <v>21</v>
      </c>
      <c r="G89" s="97" t="s">
        <v>748</v>
      </c>
      <c r="H89" s="11">
        <v>45565.5711226852</v>
      </c>
      <c r="I89" s="97" t="s">
        <v>749</v>
      </c>
      <c r="J89" s="11">
        <v>45565.585208333301</v>
      </c>
      <c r="K89" s="97" t="s">
        <v>136</v>
      </c>
    </row>
    <row r="90" spans="1:11" ht="20.100000000000001" customHeight="1">
      <c r="A90" s="8">
        <f>SUBTOTAL(103,$B$4:B90)*1</f>
        <v>87</v>
      </c>
      <c r="B90" s="97" t="s">
        <v>105</v>
      </c>
      <c r="C90" s="95" t="s">
        <v>482</v>
      </c>
      <c r="D90" s="97" t="s">
        <v>125</v>
      </c>
      <c r="E90" s="97" t="s">
        <v>483</v>
      </c>
      <c r="F90" s="97" t="s">
        <v>21</v>
      </c>
      <c r="G90" s="97" t="s">
        <v>737</v>
      </c>
      <c r="H90" s="11">
        <v>45563.430300925902</v>
      </c>
      <c r="I90" s="97" t="s">
        <v>738</v>
      </c>
      <c r="J90" s="11">
        <v>45563.459074074097</v>
      </c>
      <c r="K90" s="97" t="s">
        <v>136</v>
      </c>
    </row>
    <row r="91" spans="1:11" ht="20.100000000000001" customHeight="1">
      <c r="A91" s="8">
        <f>SUBTOTAL(103,$B$4:B91)*1</f>
        <v>88</v>
      </c>
      <c r="B91" s="97" t="s">
        <v>105</v>
      </c>
      <c r="C91" s="95" t="s">
        <v>482</v>
      </c>
      <c r="D91" s="97" t="s">
        <v>125</v>
      </c>
      <c r="E91" s="97" t="s">
        <v>483</v>
      </c>
      <c r="F91" s="97" t="s">
        <v>21</v>
      </c>
      <c r="G91" s="97" t="s">
        <v>732</v>
      </c>
      <c r="H91" s="11">
        <v>45564.363692129598</v>
      </c>
      <c r="I91" s="97" t="s">
        <v>733</v>
      </c>
      <c r="J91" s="11">
        <v>45564.368750000001</v>
      </c>
      <c r="K91" s="97" t="s">
        <v>136</v>
      </c>
    </row>
    <row r="92" spans="1:11" ht="20.100000000000001" customHeight="1">
      <c r="A92" s="8">
        <f>SUBTOTAL(103,$B$4:B92)*1</f>
        <v>89</v>
      </c>
      <c r="B92" s="97" t="s">
        <v>105</v>
      </c>
      <c r="C92" s="95" t="s">
        <v>482</v>
      </c>
      <c r="D92" s="97" t="s">
        <v>125</v>
      </c>
      <c r="E92" s="97" t="s">
        <v>483</v>
      </c>
      <c r="F92" s="97" t="s">
        <v>21</v>
      </c>
      <c r="G92" s="97" t="s">
        <v>748</v>
      </c>
      <c r="H92" s="11">
        <v>45563.459652777798</v>
      </c>
      <c r="I92" s="97" t="s">
        <v>749</v>
      </c>
      <c r="J92" s="11">
        <v>45563.472777777803</v>
      </c>
      <c r="K92" s="97" t="s">
        <v>136</v>
      </c>
    </row>
    <row r="93" spans="1:11" ht="20.100000000000001" customHeight="1">
      <c r="A93" s="8">
        <f>SUBTOTAL(103,$B$4:B93)*1</f>
        <v>90</v>
      </c>
      <c r="B93" s="97" t="s">
        <v>105</v>
      </c>
      <c r="C93" s="97" t="s">
        <v>482</v>
      </c>
      <c r="D93" s="97" t="s">
        <v>125</v>
      </c>
      <c r="E93" s="97" t="s">
        <v>483</v>
      </c>
      <c r="F93" s="97" t="s">
        <v>21</v>
      </c>
      <c r="G93" s="97" t="s">
        <v>734</v>
      </c>
      <c r="H93" s="11">
        <v>45565.713402777801</v>
      </c>
      <c r="I93" s="97" t="s">
        <v>735</v>
      </c>
      <c r="J93" s="11">
        <v>45565.7270138889</v>
      </c>
      <c r="K93" s="97" t="s">
        <v>136</v>
      </c>
    </row>
    <row r="94" spans="1:11" ht="20.100000000000001" customHeight="1">
      <c r="A94" s="8">
        <f>SUBTOTAL(103,$B$4:B94)*1</f>
        <v>91</v>
      </c>
      <c r="B94" s="97" t="s">
        <v>105</v>
      </c>
      <c r="C94" s="95" t="s">
        <v>482</v>
      </c>
      <c r="D94" s="97" t="s">
        <v>125</v>
      </c>
      <c r="E94" s="97" t="s">
        <v>483</v>
      </c>
      <c r="F94" s="97" t="s">
        <v>21</v>
      </c>
      <c r="G94" s="97" t="s">
        <v>734</v>
      </c>
      <c r="H94" s="11">
        <v>45559.472893518498</v>
      </c>
      <c r="I94" s="97" t="s">
        <v>735</v>
      </c>
      <c r="J94" s="11">
        <v>45559.484479166698</v>
      </c>
      <c r="K94" s="97" t="s">
        <v>136</v>
      </c>
    </row>
    <row r="95" spans="1:11" ht="20.100000000000001" customHeight="1">
      <c r="A95" s="8">
        <f>SUBTOTAL(103,$B$4:B95)*1</f>
        <v>92</v>
      </c>
      <c r="B95" s="97" t="s">
        <v>105</v>
      </c>
      <c r="C95" s="95" t="s">
        <v>482</v>
      </c>
      <c r="D95" s="97" t="s">
        <v>125</v>
      </c>
      <c r="E95" s="97" t="s">
        <v>483</v>
      </c>
      <c r="F95" s="97" t="s">
        <v>21</v>
      </c>
      <c r="G95" s="97" t="s">
        <v>734</v>
      </c>
      <c r="H95" s="11">
        <v>45559.472893518498</v>
      </c>
      <c r="I95" s="97" t="s">
        <v>735</v>
      </c>
      <c r="J95" s="11">
        <v>45559.484479166698</v>
      </c>
      <c r="K95" s="97" t="s">
        <v>136</v>
      </c>
    </row>
    <row r="96" spans="1:11" ht="20.100000000000001" customHeight="1">
      <c r="A96" s="8">
        <f>SUBTOTAL(103,$B$4:B96)*1</f>
        <v>93</v>
      </c>
      <c r="B96" s="97" t="s">
        <v>105</v>
      </c>
      <c r="C96" s="97" t="s">
        <v>545</v>
      </c>
      <c r="D96" s="97" t="s">
        <v>125</v>
      </c>
      <c r="E96" s="97" t="s">
        <v>208</v>
      </c>
      <c r="F96" s="97" t="s">
        <v>131</v>
      </c>
      <c r="G96" s="97" t="s">
        <v>744</v>
      </c>
      <c r="H96" s="11">
        <v>45563.413854166698</v>
      </c>
      <c r="I96" s="97" t="s">
        <v>745</v>
      </c>
      <c r="J96" s="11">
        <v>45563.425810185203</v>
      </c>
      <c r="K96" s="97" t="s">
        <v>136</v>
      </c>
    </row>
    <row r="97" spans="1:11" ht="20.100000000000001" customHeight="1">
      <c r="A97" s="8">
        <f>SUBTOTAL(103,$B$4:B97)*1</f>
        <v>94</v>
      </c>
      <c r="B97" s="97" t="s">
        <v>105</v>
      </c>
      <c r="C97" s="95" t="s">
        <v>545</v>
      </c>
      <c r="D97" s="97" t="s">
        <v>125</v>
      </c>
      <c r="E97" s="97" t="s">
        <v>208</v>
      </c>
      <c r="F97" s="97" t="s">
        <v>131</v>
      </c>
      <c r="G97" s="97" t="s">
        <v>744</v>
      </c>
      <c r="H97" s="11">
        <v>45538.381180555603</v>
      </c>
      <c r="I97" s="97" t="s">
        <v>745</v>
      </c>
      <c r="J97" s="11">
        <v>45538.394212963001</v>
      </c>
      <c r="K97" s="97" t="s">
        <v>136</v>
      </c>
    </row>
    <row r="98" spans="1:11" ht="20.100000000000001" customHeight="1">
      <c r="A98" s="8">
        <f>SUBTOTAL(103,$B$4:B98)*1</f>
        <v>95</v>
      </c>
      <c r="B98" s="97" t="s">
        <v>105</v>
      </c>
      <c r="C98" s="95" t="s">
        <v>545</v>
      </c>
      <c r="D98" s="97" t="s">
        <v>125</v>
      </c>
      <c r="E98" s="97" t="s">
        <v>208</v>
      </c>
      <c r="F98" s="97" t="s">
        <v>131</v>
      </c>
      <c r="G98" s="97" t="s">
        <v>752</v>
      </c>
      <c r="H98" s="11">
        <v>45562.627395833297</v>
      </c>
      <c r="I98" s="97" t="s">
        <v>753</v>
      </c>
      <c r="J98" s="11">
        <v>45562.638055555602</v>
      </c>
      <c r="K98" s="97" t="s">
        <v>136</v>
      </c>
    </row>
    <row r="99" spans="1:11" ht="20.100000000000001" customHeight="1">
      <c r="A99" s="8">
        <f>SUBTOTAL(103,$B$4:B99)*1</f>
        <v>96</v>
      </c>
      <c r="B99" s="97" t="s">
        <v>105</v>
      </c>
      <c r="C99" s="95" t="s">
        <v>545</v>
      </c>
      <c r="D99" s="97" t="s">
        <v>125</v>
      </c>
      <c r="E99" s="97" t="s">
        <v>208</v>
      </c>
      <c r="F99" s="97" t="s">
        <v>131</v>
      </c>
      <c r="G99" s="97" t="s">
        <v>744</v>
      </c>
      <c r="H99" s="11">
        <v>45554.370949074102</v>
      </c>
      <c r="I99" s="97" t="s">
        <v>745</v>
      </c>
      <c r="J99" s="11">
        <v>45554.384108796301</v>
      </c>
      <c r="K99" s="97" t="s">
        <v>136</v>
      </c>
    </row>
    <row r="100" spans="1:11" ht="20.100000000000001" customHeight="1">
      <c r="A100" s="8">
        <f>SUBTOTAL(103,$B$4:B100)*1</f>
        <v>97</v>
      </c>
      <c r="B100" s="97" t="s">
        <v>105</v>
      </c>
      <c r="C100" s="97" t="s">
        <v>545</v>
      </c>
      <c r="D100" s="97" t="s">
        <v>125</v>
      </c>
      <c r="E100" s="97" t="s">
        <v>208</v>
      </c>
      <c r="F100" s="97" t="s">
        <v>131</v>
      </c>
      <c r="G100" s="97" t="s">
        <v>752</v>
      </c>
      <c r="H100" s="11">
        <v>45563.626203703701</v>
      </c>
      <c r="I100" s="97" t="s">
        <v>753</v>
      </c>
      <c r="J100" s="11">
        <v>45563.637060185203</v>
      </c>
      <c r="K100" s="97" t="s">
        <v>136</v>
      </c>
    </row>
    <row r="101" spans="1:11" ht="20.100000000000001" customHeight="1">
      <c r="A101" s="8">
        <f>SUBTOTAL(103,$B$4:B101)*1</f>
        <v>98</v>
      </c>
      <c r="B101" s="97" t="s">
        <v>105</v>
      </c>
      <c r="C101" s="95" t="s">
        <v>545</v>
      </c>
      <c r="D101" s="97" t="s">
        <v>125</v>
      </c>
      <c r="E101" s="97" t="s">
        <v>208</v>
      </c>
      <c r="F101" s="97" t="s">
        <v>131</v>
      </c>
      <c r="G101" s="97" t="s">
        <v>752</v>
      </c>
      <c r="H101" s="11">
        <v>45544.505127314798</v>
      </c>
      <c r="I101" s="97" t="s">
        <v>753</v>
      </c>
      <c r="J101" s="11">
        <v>45544.5213657407</v>
      </c>
      <c r="K101" s="97" t="s">
        <v>136</v>
      </c>
    </row>
    <row r="102" spans="1:11" ht="20.100000000000001" customHeight="1">
      <c r="A102" s="8">
        <f>SUBTOTAL(103,$B$4:B102)*1</f>
        <v>99</v>
      </c>
      <c r="B102" s="97" t="s">
        <v>105</v>
      </c>
      <c r="C102" s="97" t="s">
        <v>545</v>
      </c>
      <c r="D102" s="97" t="s">
        <v>125</v>
      </c>
      <c r="E102" s="97" t="s">
        <v>208</v>
      </c>
      <c r="F102" s="97" t="s">
        <v>131</v>
      </c>
      <c r="G102" s="97" t="s">
        <v>752</v>
      </c>
      <c r="H102" s="11">
        <v>45553.736516203702</v>
      </c>
      <c r="I102" s="97" t="s">
        <v>753</v>
      </c>
      <c r="J102" s="11">
        <v>45553.747175925899</v>
      </c>
      <c r="K102" s="97" t="s">
        <v>136</v>
      </c>
    </row>
    <row r="103" spans="1:11" ht="20.100000000000001" customHeight="1">
      <c r="A103" s="8">
        <f>SUBTOTAL(103,$B$4:B103)*1</f>
        <v>100</v>
      </c>
      <c r="B103" s="97" t="s">
        <v>105</v>
      </c>
      <c r="C103" s="97" t="s">
        <v>545</v>
      </c>
      <c r="D103" s="97" t="s">
        <v>125</v>
      </c>
      <c r="E103" s="97" t="s">
        <v>208</v>
      </c>
      <c r="F103" s="97" t="s">
        <v>131</v>
      </c>
      <c r="G103" s="97" t="s">
        <v>744</v>
      </c>
      <c r="H103" s="11">
        <v>45562.349907407399</v>
      </c>
      <c r="I103" s="97" t="s">
        <v>745</v>
      </c>
      <c r="J103" s="11">
        <v>45562.362928240698</v>
      </c>
      <c r="K103" s="97" t="s">
        <v>136</v>
      </c>
    </row>
    <row r="104" spans="1:11" ht="20.100000000000001" customHeight="1">
      <c r="A104" s="8">
        <f>SUBTOTAL(103,$B$4:B104)*1</f>
        <v>101</v>
      </c>
      <c r="B104" s="97" t="s">
        <v>105</v>
      </c>
      <c r="C104" s="95" t="s">
        <v>545</v>
      </c>
      <c r="D104" s="97" t="s">
        <v>125</v>
      </c>
      <c r="E104" s="97" t="s">
        <v>208</v>
      </c>
      <c r="F104" s="97" t="s">
        <v>131</v>
      </c>
      <c r="G104" s="97" t="s">
        <v>744</v>
      </c>
      <c r="H104" s="11">
        <v>45553.370231481502</v>
      </c>
      <c r="I104" s="97" t="s">
        <v>766</v>
      </c>
      <c r="J104" s="11">
        <v>45553.386400463001</v>
      </c>
      <c r="K104" s="97" t="s">
        <v>136</v>
      </c>
    </row>
    <row r="105" spans="1:11" ht="20.100000000000001" customHeight="1">
      <c r="A105" s="8">
        <f>SUBTOTAL(103,$B$4:B105)*1</f>
        <v>102</v>
      </c>
      <c r="B105" s="97" t="s">
        <v>105</v>
      </c>
      <c r="C105" s="95" t="s">
        <v>545</v>
      </c>
      <c r="D105" s="97" t="s">
        <v>125</v>
      </c>
      <c r="E105" s="97" t="s">
        <v>208</v>
      </c>
      <c r="F105" s="97" t="s">
        <v>131</v>
      </c>
      <c r="G105" s="97" t="s">
        <v>744</v>
      </c>
      <c r="H105" s="11">
        <v>45544.341145833299</v>
      </c>
      <c r="I105" s="97" t="s">
        <v>766</v>
      </c>
      <c r="J105" s="11">
        <v>45544.361643518503</v>
      </c>
      <c r="K105" s="97" t="s">
        <v>136</v>
      </c>
    </row>
    <row r="106" spans="1:11" ht="20.100000000000001" customHeight="1">
      <c r="A106" s="8">
        <f>SUBTOTAL(103,$B$4:B106)*1</f>
        <v>103</v>
      </c>
      <c r="B106" s="97" t="s">
        <v>111</v>
      </c>
      <c r="C106" s="95" t="s">
        <v>178</v>
      </c>
      <c r="D106" s="97" t="s">
        <v>125</v>
      </c>
      <c r="E106" s="97" t="s">
        <v>152</v>
      </c>
      <c r="F106" s="97" t="s">
        <v>131</v>
      </c>
      <c r="G106" s="97" t="s">
        <v>378</v>
      </c>
      <c r="H106" s="11">
        <v>45540.138252314799</v>
      </c>
      <c r="I106" s="97" t="s">
        <v>355</v>
      </c>
      <c r="J106" s="11">
        <v>45540.158483796302</v>
      </c>
      <c r="K106" s="97" t="s">
        <v>153</v>
      </c>
    </row>
    <row r="107" spans="1:11" ht="20.100000000000001" customHeight="1">
      <c r="A107" s="8">
        <f>SUBTOTAL(103,$B$4:B107)*1</f>
        <v>104</v>
      </c>
      <c r="B107" s="97" t="s">
        <v>111</v>
      </c>
      <c r="C107" s="95" t="s">
        <v>178</v>
      </c>
      <c r="D107" s="97" t="s">
        <v>125</v>
      </c>
      <c r="E107" s="97" t="s">
        <v>152</v>
      </c>
      <c r="F107" s="97" t="s">
        <v>131</v>
      </c>
      <c r="G107" s="97" t="s">
        <v>357</v>
      </c>
      <c r="H107" s="11">
        <v>45565.147638888899</v>
      </c>
      <c r="I107" s="97" t="s">
        <v>381</v>
      </c>
      <c r="J107" s="11">
        <v>45565.168472222198</v>
      </c>
      <c r="K107" s="97" t="s">
        <v>153</v>
      </c>
    </row>
    <row r="108" spans="1:11" ht="20.100000000000001" customHeight="1">
      <c r="A108" s="8">
        <f>SUBTOTAL(103,$B$4:B108)*1</f>
        <v>105</v>
      </c>
      <c r="B108" s="97" t="s">
        <v>111</v>
      </c>
      <c r="C108" s="95" t="s">
        <v>178</v>
      </c>
      <c r="D108" s="97" t="s">
        <v>125</v>
      </c>
      <c r="E108" s="97" t="s">
        <v>152</v>
      </c>
      <c r="F108" s="97" t="s">
        <v>131</v>
      </c>
      <c r="G108" s="97" t="s">
        <v>378</v>
      </c>
      <c r="H108" s="11">
        <v>45554.406307870398</v>
      </c>
      <c r="I108" s="97" t="s">
        <v>379</v>
      </c>
      <c r="J108" s="11">
        <v>45554.445555555598</v>
      </c>
      <c r="K108" s="97" t="s">
        <v>153</v>
      </c>
    </row>
    <row r="109" spans="1:11" ht="20.100000000000001" customHeight="1">
      <c r="A109" s="8">
        <f>SUBTOTAL(103,$B$4:B109)*1</f>
        <v>106</v>
      </c>
      <c r="B109" s="97" t="s">
        <v>111</v>
      </c>
      <c r="C109" s="95" t="s">
        <v>178</v>
      </c>
      <c r="D109" s="97" t="s">
        <v>125</v>
      </c>
      <c r="E109" s="97" t="s">
        <v>152</v>
      </c>
      <c r="F109" s="97" t="s">
        <v>131</v>
      </c>
      <c r="G109" s="97" t="s">
        <v>736</v>
      </c>
      <c r="H109" s="11">
        <v>45540.640590277799</v>
      </c>
      <c r="I109" s="97" t="s">
        <v>379</v>
      </c>
      <c r="J109" s="11">
        <v>45540.669571759303</v>
      </c>
      <c r="K109" s="97" t="s">
        <v>153</v>
      </c>
    </row>
    <row r="110" spans="1:11" ht="20.100000000000001" customHeight="1">
      <c r="A110" s="8">
        <f>SUBTOTAL(103,$B$4:B110)*1</f>
        <v>107</v>
      </c>
      <c r="B110" s="97" t="s">
        <v>111</v>
      </c>
      <c r="C110" s="97" t="s">
        <v>178</v>
      </c>
      <c r="D110" s="97" t="s">
        <v>125</v>
      </c>
      <c r="E110" s="97" t="s">
        <v>152</v>
      </c>
      <c r="F110" s="97" t="s">
        <v>131</v>
      </c>
      <c r="G110" s="97" t="s">
        <v>378</v>
      </c>
      <c r="H110" s="11">
        <v>45563.377337963</v>
      </c>
      <c r="I110" s="97" t="s">
        <v>379</v>
      </c>
      <c r="J110" s="11">
        <v>45563.417268518497</v>
      </c>
      <c r="K110" s="97" t="s">
        <v>153</v>
      </c>
    </row>
    <row r="111" spans="1:11" ht="20.100000000000001" customHeight="1">
      <c r="A111" s="8">
        <f>SUBTOTAL(103,$B$4:B111)*1</f>
        <v>108</v>
      </c>
      <c r="B111" s="97" t="s">
        <v>111</v>
      </c>
      <c r="C111" s="95" t="s">
        <v>178</v>
      </c>
      <c r="D111" s="97" t="s">
        <v>125</v>
      </c>
      <c r="E111" s="97" t="s">
        <v>152</v>
      </c>
      <c r="F111" s="97" t="s">
        <v>131</v>
      </c>
      <c r="G111" s="97" t="s">
        <v>360</v>
      </c>
      <c r="H111" s="11">
        <v>45540.700034722198</v>
      </c>
      <c r="I111" s="97" t="s">
        <v>381</v>
      </c>
      <c r="J111" s="11">
        <v>45540.742222222201</v>
      </c>
      <c r="K111" s="97" t="s">
        <v>153</v>
      </c>
    </row>
    <row r="112" spans="1:11" ht="20.100000000000001" customHeight="1">
      <c r="A112" s="8">
        <f>SUBTOTAL(103,$B$4:B112)*1</f>
        <v>109</v>
      </c>
      <c r="B112" s="97" t="s">
        <v>111</v>
      </c>
      <c r="C112" s="95" t="s">
        <v>178</v>
      </c>
      <c r="D112" s="97" t="s">
        <v>125</v>
      </c>
      <c r="E112" s="97" t="s">
        <v>152</v>
      </c>
      <c r="F112" s="97" t="s">
        <v>131</v>
      </c>
      <c r="G112" s="97" t="s">
        <v>378</v>
      </c>
      <c r="H112" s="11">
        <v>45537.539432870399</v>
      </c>
      <c r="I112" s="97" t="s">
        <v>755</v>
      </c>
      <c r="J112" s="11">
        <v>45537.556319444397</v>
      </c>
      <c r="K112" s="97" t="s">
        <v>153</v>
      </c>
    </row>
    <row r="113" spans="1:11" ht="20.100000000000001" customHeight="1">
      <c r="A113" s="8">
        <f>SUBTOTAL(103,$B$4:B113)*1</f>
        <v>110</v>
      </c>
      <c r="B113" s="97" t="s">
        <v>111</v>
      </c>
      <c r="C113" s="95" t="s">
        <v>178</v>
      </c>
      <c r="D113" s="97" t="s">
        <v>125</v>
      </c>
      <c r="E113" s="97" t="s">
        <v>152</v>
      </c>
      <c r="F113" s="97" t="s">
        <v>131</v>
      </c>
      <c r="G113" s="97" t="s">
        <v>375</v>
      </c>
      <c r="H113" s="11">
        <v>45540.461122685199</v>
      </c>
      <c r="I113" s="97" t="s">
        <v>355</v>
      </c>
      <c r="J113" s="11">
        <v>45540.479537036997</v>
      </c>
      <c r="K113" s="97" t="s">
        <v>153</v>
      </c>
    </row>
    <row r="114" spans="1:11" ht="20.100000000000001" customHeight="1">
      <c r="A114" s="8">
        <f>SUBTOTAL(103,$B$4:B114)*1</f>
        <v>111</v>
      </c>
      <c r="B114" s="97" t="s">
        <v>111</v>
      </c>
      <c r="C114" s="97" t="s">
        <v>178</v>
      </c>
      <c r="D114" s="97" t="s">
        <v>125</v>
      </c>
      <c r="E114" s="97" t="s">
        <v>152</v>
      </c>
      <c r="F114" s="97" t="s">
        <v>131</v>
      </c>
      <c r="G114" s="97" t="s">
        <v>378</v>
      </c>
      <c r="H114" s="11">
        <v>45565.469756944403</v>
      </c>
      <c r="I114" s="97" t="s">
        <v>355</v>
      </c>
      <c r="J114" s="11">
        <v>45565.489374999997</v>
      </c>
      <c r="K114" s="97" t="s">
        <v>153</v>
      </c>
    </row>
    <row r="115" spans="1:11" ht="20.100000000000001" customHeight="1">
      <c r="A115" s="8">
        <f>SUBTOTAL(103,$B$4:B115)*1</f>
        <v>112</v>
      </c>
      <c r="B115" s="97" t="s">
        <v>111</v>
      </c>
      <c r="C115" s="95" t="s">
        <v>178</v>
      </c>
      <c r="D115" s="97" t="s">
        <v>125</v>
      </c>
      <c r="E115" s="97" t="s">
        <v>152</v>
      </c>
      <c r="F115" s="97" t="s">
        <v>131</v>
      </c>
      <c r="G115" s="97" t="s">
        <v>759</v>
      </c>
      <c r="H115" s="11">
        <v>45537.707685185203</v>
      </c>
      <c r="I115" s="97" t="s">
        <v>381</v>
      </c>
      <c r="J115" s="11">
        <v>45537.7270138889</v>
      </c>
      <c r="K115" s="97" t="s">
        <v>153</v>
      </c>
    </row>
    <row r="116" spans="1:11" ht="20.100000000000001" customHeight="1">
      <c r="A116" s="8">
        <f>SUBTOTAL(103,$B$4:B116)*1</f>
        <v>113</v>
      </c>
      <c r="B116" s="97" t="s">
        <v>111</v>
      </c>
      <c r="C116" s="95" t="s">
        <v>178</v>
      </c>
      <c r="D116" s="97" t="s">
        <v>125</v>
      </c>
      <c r="E116" s="97" t="s">
        <v>152</v>
      </c>
      <c r="F116" s="97" t="s">
        <v>131</v>
      </c>
      <c r="G116" s="97" t="s">
        <v>357</v>
      </c>
      <c r="H116" s="11">
        <v>45540.564872685201</v>
      </c>
      <c r="I116" s="97" t="s">
        <v>369</v>
      </c>
      <c r="J116" s="11">
        <v>45540.594756944403</v>
      </c>
      <c r="K116" s="97" t="s">
        <v>153</v>
      </c>
    </row>
    <row r="117" spans="1:11" ht="20.100000000000001" customHeight="1">
      <c r="A117" s="8">
        <f>SUBTOTAL(103,$B$4:B117)*1</f>
        <v>114</v>
      </c>
      <c r="B117" s="97" t="s">
        <v>111</v>
      </c>
      <c r="C117" s="95" t="s">
        <v>178</v>
      </c>
      <c r="D117" s="97" t="s">
        <v>125</v>
      </c>
      <c r="E117" s="97" t="s">
        <v>152</v>
      </c>
      <c r="F117" s="97" t="s">
        <v>131</v>
      </c>
      <c r="G117" s="97" t="s">
        <v>360</v>
      </c>
      <c r="H117" s="11">
        <v>45554.471377314803</v>
      </c>
      <c r="I117" s="97" t="s">
        <v>381</v>
      </c>
      <c r="J117" s="11">
        <v>45554.513101851902</v>
      </c>
      <c r="K117" s="97" t="s">
        <v>153</v>
      </c>
    </row>
    <row r="118" spans="1:11" ht="20.100000000000001" customHeight="1">
      <c r="A118" s="8">
        <f>SUBTOTAL(103,$B$4:B118)*1</f>
        <v>115</v>
      </c>
      <c r="B118" s="97" t="s">
        <v>111</v>
      </c>
      <c r="C118" s="95" t="s">
        <v>178</v>
      </c>
      <c r="D118" s="97" t="s">
        <v>125</v>
      </c>
      <c r="E118" s="97" t="s">
        <v>152</v>
      </c>
      <c r="F118" s="97" t="s">
        <v>131</v>
      </c>
      <c r="G118" s="97" t="s">
        <v>360</v>
      </c>
      <c r="H118" s="11">
        <v>45563.443854166697</v>
      </c>
      <c r="I118" s="97" t="s">
        <v>381</v>
      </c>
      <c r="J118" s="11">
        <v>45563.486250000002</v>
      </c>
      <c r="K118" s="97" t="s">
        <v>153</v>
      </c>
    </row>
    <row r="119" spans="1:11" ht="20.100000000000001" customHeight="1">
      <c r="A119" s="8">
        <f>SUBTOTAL(103,$B$4:B119)*1</f>
        <v>116</v>
      </c>
      <c r="B119" s="97" t="s">
        <v>111</v>
      </c>
      <c r="C119" s="95" t="s">
        <v>178</v>
      </c>
      <c r="D119" s="97" t="s">
        <v>125</v>
      </c>
      <c r="E119" s="97" t="s">
        <v>152</v>
      </c>
      <c r="F119" s="97" t="s">
        <v>131</v>
      </c>
      <c r="G119" s="97" t="s">
        <v>375</v>
      </c>
      <c r="H119" s="11">
        <v>45564.853020833303</v>
      </c>
      <c r="I119" s="97" t="s">
        <v>355</v>
      </c>
      <c r="J119" s="11">
        <v>45564.873819444401</v>
      </c>
      <c r="K119" s="97" t="s">
        <v>153</v>
      </c>
    </row>
    <row r="120" spans="1:11" ht="20.100000000000001" customHeight="1">
      <c r="A120" s="8">
        <f>SUBTOTAL(103,$B$4:B120)*1</f>
        <v>117</v>
      </c>
      <c r="B120" s="97" t="s">
        <v>111</v>
      </c>
      <c r="C120" s="95" t="s">
        <v>189</v>
      </c>
      <c r="D120" s="97" t="s">
        <v>125</v>
      </c>
      <c r="E120" s="97" t="s">
        <v>190</v>
      </c>
      <c r="F120" s="97" t="s">
        <v>131</v>
      </c>
      <c r="G120" s="97" t="s">
        <v>770</v>
      </c>
      <c r="H120" s="11">
        <v>45564.259733796302</v>
      </c>
      <c r="I120" s="97" t="s">
        <v>363</v>
      </c>
      <c r="J120" s="11">
        <v>45564.744513888902</v>
      </c>
      <c r="K120" s="97" t="s">
        <v>136</v>
      </c>
    </row>
    <row r="121" spans="1:11" ht="20.100000000000001" customHeight="1">
      <c r="A121" s="8">
        <f>SUBTOTAL(103,$B$4:B121)*1</f>
        <v>118</v>
      </c>
      <c r="B121" s="97" t="s">
        <v>111</v>
      </c>
      <c r="C121" s="97" t="s">
        <v>510</v>
      </c>
      <c r="D121" s="97" t="s">
        <v>138</v>
      </c>
      <c r="E121" s="97" t="s">
        <v>511</v>
      </c>
      <c r="F121" s="97" t="s">
        <v>131</v>
      </c>
      <c r="G121" s="97" t="s">
        <v>764</v>
      </c>
      <c r="H121" s="11">
        <v>45549.322511574101</v>
      </c>
      <c r="I121" s="97" t="s">
        <v>765</v>
      </c>
      <c r="J121" s="11">
        <v>45549.631400462997</v>
      </c>
      <c r="K121" s="97" t="s">
        <v>136</v>
      </c>
    </row>
    <row r="122" spans="1:11" ht="20.100000000000001" customHeight="1">
      <c r="A122" s="8">
        <f>SUBTOTAL(103,$B$4:B122)*1</f>
        <v>119</v>
      </c>
      <c r="B122" s="97" t="s">
        <v>111</v>
      </c>
      <c r="C122" s="95" t="s">
        <v>510</v>
      </c>
      <c r="D122" s="97" t="s">
        <v>138</v>
      </c>
      <c r="E122" s="97" t="s">
        <v>511</v>
      </c>
      <c r="F122" s="97" t="s">
        <v>131</v>
      </c>
      <c r="G122" s="97" t="s">
        <v>771</v>
      </c>
      <c r="H122" s="11">
        <v>45549.659861111097</v>
      </c>
      <c r="I122" s="97" t="s">
        <v>772</v>
      </c>
      <c r="J122" s="11">
        <v>45549.999560185199</v>
      </c>
      <c r="K122" s="97" t="s">
        <v>136</v>
      </c>
    </row>
    <row r="123" spans="1:11" ht="20.100000000000001" customHeight="1">
      <c r="A123" s="8">
        <f>SUBTOTAL(103,$B$4:B123)*1</f>
        <v>120</v>
      </c>
      <c r="B123" s="97" t="s">
        <v>111</v>
      </c>
      <c r="C123" s="95" t="s">
        <v>142</v>
      </c>
      <c r="D123" s="97" t="s">
        <v>125</v>
      </c>
      <c r="E123" s="97" t="s">
        <v>143</v>
      </c>
      <c r="F123" s="97" t="s">
        <v>21</v>
      </c>
      <c r="G123" s="97" t="s">
        <v>756</v>
      </c>
      <c r="H123" s="11">
        <v>45565.548125000001</v>
      </c>
      <c r="I123" s="97" t="s">
        <v>371</v>
      </c>
      <c r="J123" s="11">
        <v>45565.631099537</v>
      </c>
      <c r="K123" s="97" t="s">
        <v>144</v>
      </c>
    </row>
  </sheetData>
  <autoFilter ref="B3:K123" xr:uid="{00000000-0009-0000-0000-000009000000}">
    <sortState xmlns:xlrd2="http://schemas.microsoft.com/office/spreadsheetml/2017/richdata2" ref="B4:K123">
      <sortCondition ref="B4:B123" customList="成都市,绵阳市,自贡市,攀枝花市,泸州市,德阳市,广元市,遂宁市,内江市,乐山市,资阳市,宜宾市,南充市,达州市,雅安市,阿坝州,甘孜州,凉山州,广安市,巴中市,眉山市,四川省"/>
      <sortCondition ref="E4:E123"/>
      <sortCondition ref="C4:C123"/>
    </sortState>
  </autoFilter>
  <sortState xmlns:xlrd2="http://schemas.microsoft.com/office/spreadsheetml/2017/richdata2" ref="B4:K123">
    <sortCondition ref="B4:B12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23"/>
    <sortCondition ref="C4:C123"/>
  </sortState>
  <phoneticPr fontId="4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110" zoomScaleNormal="110" workbookViewId="0">
      <pane ySplit="4" topLeftCell="A5" activePane="bottomLeft" state="frozen"/>
      <selection pane="bottomLeft" activeCell="N21" sqref="N21"/>
    </sheetView>
  </sheetViews>
  <sheetFormatPr defaultColWidth="9" defaultRowHeight="15"/>
  <cols>
    <col min="1" max="1" width="8.25" style="15" customWidth="1"/>
    <col min="2" max="11" width="11.625" style="15" customWidth="1"/>
    <col min="12" max="16384" width="9" style="15"/>
  </cols>
  <sheetData>
    <row r="1" spans="1:11" ht="20.100000000000001" customHeight="1">
      <c r="A1" s="16" t="s">
        <v>14</v>
      </c>
    </row>
    <row r="2" spans="1:11" ht="39.950000000000003" customHeight="1">
      <c r="A2" s="45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14" customFormat="1" ht="24.75" customHeight="1">
      <c r="A3" s="105" t="s">
        <v>16</v>
      </c>
      <c r="B3" s="107" t="s">
        <v>1</v>
      </c>
      <c r="C3" s="109" t="s">
        <v>17</v>
      </c>
      <c r="D3" s="109" t="s">
        <v>18</v>
      </c>
      <c r="E3" s="109" t="s">
        <v>19</v>
      </c>
      <c r="F3" s="101" t="s">
        <v>20</v>
      </c>
      <c r="G3" s="102"/>
      <c r="H3" s="103" t="s">
        <v>21</v>
      </c>
      <c r="I3" s="104"/>
      <c r="J3" s="103" t="s">
        <v>22</v>
      </c>
      <c r="K3" s="104"/>
    </row>
    <row r="4" spans="1:11" s="14" customFormat="1" ht="28.5" customHeight="1">
      <c r="A4" s="106"/>
      <c r="B4" s="108"/>
      <c r="C4" s="110"/>
      <c r="D4" s="110"/>
      <c r="E4" s="110"/>
      <c r="F4" s="47" t="s">
        <v>23</v>
      </c>
      <c r="G4" s="47" t="s">
        <v>19</v>
      </c>
      <c r="H4" s="47" t="s">
        <v>23</v>
      </c>
      <c r="I4" s="47" t="s">
        <v>19</v>
      </c>
      <c r="J4" s="47" t="s">
        <v>23</v>
      </c>
      <c r="K4" s="47" t="s">
        <v>19</v>
      </c>
    </row>
    <row r="5" spans="1:11" s="14" customFormat="1" ht="20.100000000000001" customHeight="1">
      <c r="A5" s="10">
        <v>1</v>
      </c>
      <c r="B5" s="86" t="s">
        <v>102</v>
      </c>
      <c r="C5" s="61">
        <v>11038</v>
      </c>
      <c r="D5" s="61">
        <v>11038</v>
      </c>
      <c r="E5" s="70">
        <v>1</v>
      </c>
      <c r="F5" s="60">
        <v>4254</v>
      </c>
      <c r="G5" s="62">
        <v>1</v>
      </c>
      <c r="H5" s="60">
        <v>3019</v>
      </c>
      <c r="I5" s="62">
        <v>1</v>
      </c>
      <c r="J5" s="60">
        <v>3765</v>
      </c>
      <c r="K5" s="62">
        <v>1</v>
      </c>
    </row>
    <row r="6" spans="1:11" s="14" customFormat="1" ht="20.100000000000001" customHeight="1">
      <c r="A6" s="10">
        <v>2</v>
      </c>
      <c r="B6" s="86" t="s">
        <v>107</v>
      </c>
      <c r="C6" s="61">
        <v>2597</v>
      </c>
      <c r="D6" s="61">
        <v>2597</v>
      </c>
      <c r="E6" s="70">
        <v>1</v>
      </c>
      <c r="F6" s="60">
        <v>1008</v>
      </c>
      <c r="G6" s="62">
        <v>1</v>
      </c>
      <c r="H6" s="60">
        <v>912</v>
      </c>
      <c r="I6" s="62">
        <v>1</v>
      </c>
      <c r="J6" s="60">
        <v>677</v>
      </c>
      <c r="K6" s="62">
        <v>1</v>
      </c>
    </row>
    <row r="7" spans="1:11" s="14" customFormat="1" ht="20.100000000000001" customHeight="1">
      <c r="A7" s="10">
        <v>3</v>
      </c>
      <c r="B7" s="86" t="s">
        <v>103</v>
      </c>
      <c r="C7" s="61">
        <v>913</v>
      </c>
      <c r="D7" s="61">
        <v>913</v>
      </c>
      <c r="E7" s="70">
        <v>1</v>
      </c>
      <c r="F7" s="60">
        <v>491</v>
      </c>
      <c r="G7" s="62">
        <v>1</v>
      </c>
      <c r="H7" s="60">
        <v>115</v>
      </c>
      <c r="I7" s="62">
        <v>1</v>
      </c>
      <c r="J7" s="60">
        <v>307</v>
      </c>
      <c r="K7" s="62">
        <v>1</v>
      </c>
    </row>
    <row r="8" spans="1:11" s="14" customFormat="1" ht="20.100000000000001" customHeight="1">
      <c r="A8" s="10">
        <v>4</v>
      </c>
      <c r="B8" s="86" t="s">
        <v>104</v>
      </c>
      <c r="C8" s="61">
        <v>968</v>
      </c>
      <c r="D8" s="61">
        <v>968</v>
      </c>
      <c r="E8" s="70">
        <v>1</v>
      </c>
      <c r="F8" s="60">
        <v>315</v>
      </c>
      <c r="G8" s="62">
        <v>1</v>
      </c>
      <c r="H8" s="60">
        <v>380</v>
      </c>
      <c r="I8" s="62">
        <v>1</v>
      </c>
      <c r="J8" s="60">
        <v>273</v>
      </c>
      <c r="K8" s="62">
        <v>1</v>
      </c>
    </row>
    <row r="9" spans="1:11" s="14" customFormat="1" ht="20.100000000000001" customHeight="1">
      <c r="A9" s="10">
        <v>5</v>
      </c>
      <c r="B9" s="86" t="s">
        <v>105</v>
      </c>
      <c r="C9" s="61">
        <v>2595</v>
      </c>
      <c r="D9" s="61">
        <v>2595</v>
      </c>
      <c r="E9" s="70">
        <v>1</v>
      </c>
      <c r="F9" s="60">
        <v>811</v>
      </c>
      <c r="G9" s="62">
        <v>1</v>
      </c>
      <c r="H9" s="60">
        <v>1087</v>
      </c>
      <c r="I9" s="62">
        <v>1</v>
      </c>
      <c r="J9" s="60">
        <v>697</v>
      </c>
      <c r="K9" s="62">
        <v>1</v>
      </c>
    </row>
    <row r="10" spans="1:11" s="14" customFormat="1" ht="20.100000000000001" customHeight="1">
      <c r="A10" s="10">
        <v>6</v>
      </c>
      <c r="B10" s="86" t="s">
        <v>106</v>
      </c>
      <c r="C10" s="61">
        <v>2178</v>
      </c>
      <c r="D10" s="61">
        <v>2178</v>
      </c>
      <c r="E10" s="70">
        <v>1</v>
      </c>
      <c r="F10" s="60">
        <v>369</v>
      </c>
      <c r="G10" s="62">
        <v>1</v>
      </c>
      <c r="H10" s="60">
        <v>628</v>
      </c>
      <c r="I10" s="62">
        <v>1</v>
      </c>
      <c r="J10" s="60">
        <v>1181</v>
      </c>
      <c r="K10" s="62">
        <v>1</v>
      </c>
    </row>
    <row r="11" spans="1:11" s="14" customFormat="1" ht="20.100000000000001" customHeight="1">
      <c r="A11" s="10">
        <v>7</v>
      </c>
      <c r="B11" s="86" t="s">
        <v>108</v>
      </c>
      <c r="C11" s="61">
        <v>689</v>
      </c>
      <c r="D11" s="61">
        <v>689</v>
      </c>
      <c r="E11" s="70">
        <v>1</v>
      </c>
      <c r="F11" s="60">
        <v>392</v>
      </c>
      <c r="G11" s="62">
        <v>1</v>
      </c>
      <c r="H11" s="60">
        <v>57</v>
      </c>
      <c r="I11" s="62">
        <v>1</v>
      </c>
      <c r="J11" s="60">
        <v>240</v>
      </c>
      <c r="K11" s="62">
        <v>1</v>
      </c>
    </row>
    <row r="12" spans="1:11" s="14" customFormat="1" ht="20.100000000000001" customHeight="1">
      <c r="A12" s="10">
        <v>8</v>
      </c>
      <c r="B12" s="86" t="s">
        <v>109</v>
      </c>
      <c r="C12" s="61">
        <v>1279</v>
      </c>
      <c r="D12" s="61">
        <v>1279</v>
      </c>
      <c r="E12" s="70">
        <v>1</v>
      </c>
      <c r="F12" s="60">
        <v>590</v>
      </c>
      <c r="G12" s="62">
        <v>1</v>
      </c>
      <c r="H12" s="60">
        <v>351</v>
      </c>
      <c r="I12" s="62">
        <v>1</v>
      </c>
      <c r="J12" s="60">
        <v>338</v>
      </c>
      <c r="K12" s="62">
        <v>1</v>
      </c>
    </row>
    <row r="13" spans="1:11" s="14" customFormat="1" ht="20.100000000000001" customHeight="1">
      <c r="A13" s="10">
        <v>9</v>
      </c>
      <c r="B13" s="86" t="s">
        <v>110</v>
      </c>
      <c r="C13" s="61">
        <v>1087</v>
      </c>
      <c r="D13" s="61">
        <v>1087</v>
      </c>
      <c r="E13" s="70">
        <v>1</v>
      </c>
      <c r="F13" s="60">
        <v>536</v>
      </c>
      <c r="G13" s="62">
        <v>1</v>
      </c>
      <c r="H13" s="60">
        <v>189</v>
      </c>
      <c r="I13" s="62">
        <v>1</v>
      </c>
      <c r="J13" s="60">
        <v>362</v>
      </c>
      <c r="K13" s="62">
        <v>1</v>
      </c>
    </row>
    <row r="14" spans="1:11" s="35" customFormat="1" ht="20.100000000000001" customHeight="1">
      <c r="A14" s="22">
        <v>10</v>
      </c>
      <c r="B14" s="86" t="s">
        <v>111</v>
      </c>
      <c r="C14" s="61">
        <v>2488</v>
      </c>
      <c r="D14" s="61">
        <v>2488</v>
      </c>
      <c r="E14" s="70">
        <v>1</v>
      </c>
      <c r="F14" s="60">
        <v>439</v>
      </c>
      <c r="G14" s="62">
        <v>1</v>
      </c>
      <c r="H14" s="60">
        <v>1054</v>
      </c>
      <c r="I14" s="62">
        <v>1</v>
      </c>
      <c r="J14" s="60">
        <v>995</v>
      </c>
      <c r="K14" s="62">
        <v>1</v>
      </c>
    </row>
    <row r="15" spans="1:11" s="14" customFormat="1" ht="20.100000000000001" customHeight="1">
      <c r="A15" s="10">
        <v>11</v>
      </c>
      <c r="B15" s="86" t="s">
        <v>119</v>
      </c>
      <c r="C15" s="61">
        <v>545</v>
      </c>
      <c r="D15" s="61">
        <v>545</v>
      </c>
      <c r="E15" s="70">
        <v>1</v>
      </c>
      <c r="F15" s="60">
        <v>322</v>
      </c>
      <c r="G15" s="62">
        <v>1</v>
      </c>
      <c r="H15" s="60">
        <v>181</v>
      </c>
      <c r="I15" s="62">
        <v>1</v>
      </c>
      <c r="J15" s="60">
        <v>42</v>
      </c>
      <c r="K15" s="62">
        <v>1</v>
      </c>
    </row>
    <row r="16" spans="1:11" s="14" customFormat="1" ht="20.100000000000001" customHeight="1">
      <c r="A16" s="10">
        <v>12</v>
      </c>
      <c r="B16" s="86" t="s">
        <v>114</v>
      </c>
      <c r="C16" s="61">
        <v>1853</v>
      </c>
      <c r="D16" s="61">
        <v>1853</v>
      </c>
      <c r="E16" s="70">
        <v>1</v>
      </c>
      <c r="F16" s="60">
        <v>763</v>
      </c>
      <c r="G16" s="62">
        <v>1</v>
      </c>
      <c r="H16" s="60">
        <v>649</v>
      </c>
      <c r="I16" s="62">
        <v>1</v>
      </c>
      <c r="J16" s="60">
        <v>441</v>
      </c>
      <c r="K16" s="62">
        <v>1</v>
      </c>
    </row>
    <row r="17" spans="1:11" s="14" customFormat="1" ht="20.100000000000001" customHeight="1">
      <c r="A17" s="10">
        <v>13</v>
      </c>
      <c r="B17" s="86" t="s">
        <v>112</v>
      </c>
      <c r="C17" s="61">
        <v>2226</v>
      </c>
      <c r="D17" s="61">
        <v>2226</v>
      </c>
      <c r="E17" s="70">
        <v>1</v>
      </c>
      <c r="F17" s="60">
        <v>908</v>
      </c>
      <c r="G17" s="62">
        <v>1</v>
      </c>
      <c r="H17" s="60">
        <v>552</v>
      </c>
      <c r="I17" s="62">
        <v>1</v>
      </c>
      <c r="J17" s="60">
        <v>766</v>
      </c>
      <c r="K17" s="62">
        <v>1</v>
      </c>
    </row>
    <row r="18" spans="1:11" s="14" customFormat="1" ht="20.100000000000001" customHeight="1">
      <c r="A18" s="10">
        <v>14</v>
      </c>
      <c r="B18" s="86" t="s">
        <v>116</v>
      </c>
      <c r="C18" s="61">
        <v>1850</v>
      </c>
      <c r="D18" s="61">
        <v>1850</v>
      </c>
      <c r="E18" s="70">
        <v>1</v>
      </c>
      <c r="F18" s="60">
        <v>937</v>
      </c>
      <c r="G18" s="62">
        <v>1</v>
      </c>
      <c r="H18" s="60">
        <v>330</v>
      </c>
      <c r="I18" s="62">
        <v>1</v>
      </c>
      <c r="J18" s="60">
        <v>583</v>
      </c>
      <c r="K18" s="62">
        <v>1</v>
      </c>
    </row>
    <row r="19" spans="1:11" s="14" customFormat="1" ht="20.100000000000001" customHeight="1">
      <c r="A19" s="10">
        <v>15</v>
      </c>
      <c r="B19" s="86" t="s">
        <v>117</v>
      </c>
      <c r="C19" s="61">
        <v>760</v>
      </c>
      <c r="D19" s="61">
        <v>760</v>
      </c>
      <c r="E19" s="70">
        <v>1</v>
      </c>
      <c r="F19" s="60">
        <v>294</v>
      </c>
      <c r="G19" s="62">
        <v>1</v>
      </c>
      <c r="H19" s="60">
        <v>69</v>
      </c>
      <c r="I19" s="62">
        <v>1</v>
      </c>
      <c r="J19" s="60">
        <v>397</v>
      </c>
      <c r="K19" s="62">
        <v>1</v>
      </c>
    </row>
    <row r="20" spans="1:11" s="14" customFormat="1" ht="20.100000000000001" customHeight="1">
      <c r="A20" s="10">
        <v>16</v>
      </c>
      <c r="B20" s="86" t="s">
        <v>120</v>
      </c>
      <c r="C20" s="61">
        <v>1820</v>
      </c>
      <c r="D20" s="61">
        <v>1820</v>
      </c>
      <c r="E20" s="70">
        <v>1</v>
      </c>
      <c r="F20" s="60">
        <v>404</v>
      </c>
      <c r="G20" s="62">
        <v>1</v>
      </c>
      <c r="H20" s="60">
        <v>1306</v>
      </c>
      <c r="I20" s="62">
        <v>1</v>
      </c>
      <c r="J20" s="60">
        <v>110</v>
      </c>
      <c r="K20" s="62">
        <v>1</v>
      </c>
    </row>
    <row r="21" spans="1:11" s="14" customFormat="1" ht="20.100000000000001" customHeight="1">
      <c r="A21" s="10">
        <v>17</v>
      </c>
      <c r="B21" s="86" t="s">
        <v>121</v>
      </c>
      <c r="C21" s="61">
        <v>1686</v>
      </c>
      <c r="D21" s="61">
        <v>1686</v>
      </c>
      <c r="E21" s="70">
        <v>1</v>
      </c>
      <c r="F21" s="60">
        <v>495</v>
      </c>
      <c r="G21" s="62">
        <v>1</v>
      </c>
      <c r="H21" s="60">
        <v>1139</v>
      </c>
      <c r="I21" s="62">
        <v>1</v>
      </c>
      <c r="J21" s="60">
        <v>52</v>
      </c>
      <c r="K21" s="62">
        <v>1</v>
      </c>
    </row>
    <row r="22" spans="1:11" s="14" customFormat="1" ht="20.100000000000001" customHeight="1">
      <c r="A22" s="10">
        <v>18</v>
      </c>
      <c r="B22" s="86" t="s">
        <v>122</v>
      </c>
      <c r="C22" s="61">
        <v>1662</v>
      </c>
      <c r="D22" s="61">
        <v>1662</v>
      </c>
      <c r="E22" s="70">
        <v>1</v>
      </c>
      <c r="F22" s="60">
        <v>771</v>
      </c>
      <c r="G22" s="62">
        <v>1</v>
      </c>
      <c r="H22" s="60">
        <v>367</v>
      </c>
      <c r="I22" s="62">
        <v>1</v>
      </c>
      <c r="J22" s="60">
        <v>524</v>
      </c>
      <c r="K22" s="62">
        <v>1</v>
      </c>
    </row>
    <row r="23" spans="1:11" s="14" customFormat="1" ht="20.100000000000001" customHeight="1">
      <c r="A23" s="10">
        <v>19</v>
      </c>
      <c r="B23" s="86" t="s">
        <v>115</v>
      </c>
      <c r="C23" s="61">
        <v>944</v>
      </c>
      <c r="D23" s="61">
        <v>944</v>
      </c>
      <c r="E23" s="70">
        <v>1</v>
      </c>
      <c r="F23" s="60">
        <v>319</v>
      </c>
      <c r="G23" s="62">
        <v>1</v>
      </c>
      <c r="H23" s="60">
        <v>201</v>
      </c>
      <c r="I23" s="62">
        <v>1</v>
      </c>
      <c r="J23" s="60">
        <v>424</v>
      </c>
      <c r="K23" s="62">
        <v>1</v>
      </c>
    </row>
    <row r="24" spans="1:11" s="14" customFormat="1" ht="20.100000000000001" customHeight="1">
      <c r="A24" s="10">
        <v>20</v>
      </c>
      <c r="B24" s="86" t="s">
        <v>118</v>
      </c>
      <c r="C24" s="61">
        <v>1533</v>
      </c>
      <c r="D24" s="61">
        <v>1533</v>
      </c>
      <c r="E24" s="70">
        <v>1</v>
      </c>
      <c r="F24" s="60">
        <v>539</v>
      </c>
      <c r="G24" s="62">
        <v>1</v>
      </c>
      <c r="H24" s="60">
        <v>624</v>
      </c>
      <c r="I24" s="62">
        <v>1</v>
      </c>
      <c r="J24" s="60">
        <v>370</v>
      </c>
      <c r="K24" s="62">
        <v>1</v>
      </c>
    </row>
    <row r="25" spans="1:11" s="14" customFormat="1" ht="20.100000000000001" customHeight="1">
      <c r="A25" s="10">
        <v>21</v>
      </c>
      <c r="B25" s="86" t="s">
        <v>113</v>
      </c>
      <c r="C25" s="61">
        <v>2091</v>
      </c>
      <c r="D25" s="61">
        <v>2091</v>
      </c>
      <c r="E25" s="70">
        <v>1</v>
      </c>
      <c r="F25" s="60">
        <v>362</v>
      </c>
      <c r="G25" s="62">
        <v>1</v>
      </c>
      <c r="H25" s="60">
        <v>457</v>
      </c>
      <c r="I25" s="62">
        <v>1</v>
      </c>
      <c r="J25" s="60">
        <v>1272</v>
      </c>
      <c r="K25" s="62">
        <v>1</v>
      </c>
    </row>
    <row r="26" spans="1:11" s="14" customFormat="1" ht="20.100000000000001" customHeight="1">
      <c r="A26" s="10">
        <v>22</v>
      </c>
      <c r="B26" s="87" t="s">
        <v>123</v>
      </c>
      <c r="C26" s="63">
        <v>42802</v>
      </c>
      <c r="D26" s="63">
        <v>42802</v>
      </c>
      <c r="E26" s="71">
        <v>1</v>
      </c>
      <c r="F26" s="64">
        <v>15319</v>
      </c>
      <c r="G26" s="65">
        <v>1</v>
      </c>
      <c r="H26" s="64">
        <v>13667</v>
      </c>
      <c r="I26" s="65">
        <v>1</v>
      </c>
      <c r="J26" s="64">
        <v>13816</v>
      </c>
      <c r="K26" s="65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="110" zoomScaleNormal="110" workbookViewId="0">
      <pane xSplit="2" ySplit="4" topLeftCell="C5" activePane="bottomRight" state="frozen"/>
      <selection pane="topRight"/>
      <selection pane="bottomLeft"/>
      <selection pane="bottomRight" activeCell="Q16" sqref="Q16"/>
    </sheetView>
  </sheetViews>
  <sheetFormatPr defaultColWidth="9" defaultRowHeight="15"/>
  <cols>
    <col min="1" max="1" width="8.125" style="15" customWidth="1"/>
    <col min="2" max="11" width="11.625" style="15" customWidth="1"/>
    <col min="12" max="16384" width="9" style="15"/>
  </cols>
  <sheetData>
    <row r="1" spans="1:12" ht="20.100000000000001" customHeight="1">
      <c r="A1" s="16" t="s">
        <v>24</v>
      </c>
    </row>
    <row r="2" spans="1:12" ht="39.950000000000003" customHeight="1">
      <c r="A2" s="4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66"/>
    </row>
    <row r="3" spans="1:12" s="44" customFormat="1" ht="32.25" customHeight="1">
      <c r="A3" s="115" t="s">
        <v>773</v>
      </c>
      <c r="B3" s="107" t="s">
        <v>1</v>
      </c>
      <c r="C3" s="107" t="s">
        <v>26</v>
      </c>
      <c r="D3" s="107" t="s">
        <v>27</v>
      </c>
      <c r="E3" s="118" t="s">
        <v>28</v>
      </c>
      <c r="F3" s="112" t="s">
        <v>20</v>
      </c>
      <c r="G3" s="113"/>
      <c r="H3" s="112" t="s">
        <v>21</v>
      </c>
      <c r="I3" s="113"/>
      <c r="J3" s="112" t="s">
        <v>22</v>
      </c>
      <c r="K3" s="114"/>
      <c r="L3" s="111" t="s">
        <v>13</v>
      </c>
    </row>
    <row r="4" spans="1:12" s="44" customFormat="1" ht="24.75" customHeight="1">
      <c r="A4" s="116"/>
      <c r="B4" s="108"/>
      <c r="C4" s="117"/>
      <c r="D4" s="117"/>
      <c r="E4" s="119"/>
      <c r="F4" s="59" t="s">
        <v>29</v>
      </c>
      <c r="G4" s="59" t="s">
        <v>30</v>
      </c>
      <c r="H4" s="59" t="s">
        <v>29</v>
      </c>
      <c r="I4" s="59" t="s">
        <v>30</v>
      </c>
      <c r="J4" s="59" t="s">
        <v>29</v>
      </c>
      <c r="K4" s="67" t="s">
        <v>30</v>
      </c>
      <c r="L4" s="111"/>
    </row>
    <row r="5" spans="1:12" s="34" customFormat="1" ht="20.100000000000001" customHeight="1">
      <c r="A5" s="60">
        <v>1</v>
      </c>
      <c r="B5" s="86" t="s">
        <v>102</v>
      </c>
      <c r="C5" s="61">
        <v>11038</v>
      </c>
      <c r="D5" s="61">
        <v>10980</v>
      </c>
      <c r="E5" s="62">
        <v>0.99474542489581441</v>
      </c>
      <c r="F5" s="60">
        <v>4227</v>
      </c>
      <c r="G5" s="62">
        <v>0.99365303244005643</v>
      </c>
      <c r="H5" s="60">
        <v>3000</v>
      </c>
      <c r="I5" s="62">
        <v>0.99370652533951642</v>
      </c>
      <c r="J5" s="60">
        <v>3753</v>
      </c>
      <c r="K5" s="68">
        <v>0.99681274900398409</v>
      </c>
      <c r="L5" s="54">
        <v>-1.2215778539566013E-3</v>
      </c>
    </row>
    <row r="6" spans="1:12" s="34" customFormat="1" ht="20.100000000000001" customHeight="1">
      <c r="A6" s="60">
        <v>2</v>
      </c>
      <c r="B6" s="86" t="s">
        <v>107</v>
      </c>
      <c r="C6" s="61">
        <v>2597</v>
      </c>
      <c r="D6" s="61">
        <v>2591</v>
      </c>
      <c r="E6" s="62">
        <v>0.99768964189449361</v>
      </c>
      <c r="F6" s="60">
        <v>1007</v>
      </c>
      <c r="G6" s="62">
        <v>0.99900793650793651</v>
      </c>
      <c r="H6" s="60">
        <v>911</v>
      </c>
      <c r="I6" s="62">
        <v>0.99890350877192979</v>
      </c>
      <c r="J6" s="60">
        <v>673</v>
      </c>
      <c r="K6" s="68">
        <v>0.99409158050221569</v>
      </c>
      <c r="L6" s="54">
        <v>2.366181255366584E-3</v>
      </c>
    </row>
    <row r="7" spans="1:12" s="34" customFormat="1" ht="20.100000000000001" customHeight="1">
      <c r="A7" s="60">
        <v>3</v>
      </c>
      <c r="B7" s="86" t="s">
        <v>103</v>
      </c>
      <c r="C7" s="61">
        <v>913</v>
      </c>
      <c r="D7" s="61">
        <v>913</v>
      </c>
      <c r="E7" s="62">
        <v>1</v>
      </c>
      <c r="F7" s="60">
        <v>491</v>
      </c>
      <c r="G7" s="62">
        <v>1</v>
      </c>
      <c r="H7" s="60">
        <v>115</v>
      </c>
      <c r="I7" s="62">
        <v>1</v>
      </c>
      <c r="J7" s="60">
        <v>307</v>
      </c>
      <c r="K7" s="68">
        <v>1</v>
      </c>
      <c r="L7" s="54">
        <v>0</v>
      </c>
    </row>
    <row r="8" spans="1:12" s="34" customFormat="1" ht="20.100000000000001" customHeight="1">
      <c r="A8" s="60">
        <v>4</v>
      </c>
      <c r="B8" s="86" t="s">
        <v>104</v>
      </c>
      <c r="C8" s="61">
        <v>968</v>
      </c>
      <c r="D8" s="61">
        <v>966</v>
      </c>
      <c r="E8" s="62">
        <v>0.99793388429752061</v>
      </c>
      <c r="F8" s="60">
        <v>314</v>
      </c>
      <c r="G8" s="62">
        <v>0.99682539682539684</v>
      </c>
      <c r="H8" s="60">
        <v>379</v>
      </c>
      <c r="I8" s="62">
        <v>0.99736842105263157</v>
      </c>
      <c r="J8" s="60">
        <v>273</v>
      </c>
      <c r="K8" s="68">
        <v>1</v>
      </c>
      <c r="L8" s="54">
        <v>2.0364484000846561E-3</v>
      </c>
    </row>
    <row r="9" spans="1:12" s="34" customFormat="1" ht="20.100000000000001" customHeight="1">
      <c r="A9" s="60">
        <v>5</v>
      </c>
      <c r="B9" s="86" t="s">
        <v>105</v>
      </c>
      <c r="C9" s="61">
        <v>2595</v>
      </c>
      <c r="D9" s="61">
        <v>2588</v>
      </c>
      <c r="E9" s="62">
        <v>0.9973025048169557</v>
      </c>
      <c r="F9" s="60">
        <v>811</v>
      </c>
      <c r="G9" s="62">
        <v>1</v>
      </c>
      <c r="H9" s="60">
        <v>1084</v>
      </c>
      <c r="I9" s="62">
        <v>0.99724011039558413</v>
      </c>
      <c r="J9" s="60">
        <v>693</v>
      </c>
      <c r="K9" s="68">
        <v>0.99426111908177905</v>
      </c>
      <c r="L9" s="54">
        <v>-2.309747994211242E-3</v>
      </c>
    </row>
    <row r="10" spans="1:12" s="57" customFormat="1" ht="20.100000000000001" customHeight="1">
      <c r="A10" s="60">
        <v>6</v>
      </c>
      <c r="B10" s="86" t="s">
        <v>106</v>
      </c>
      <c r="C10" s="61">
        <v>2178</v>
      </c>
      <c r="D10" s="61">
        <v>2176</v>
      </c>
      <c r="E10" s="62">
        <v>0.99908172635445358</v>
      </c>
      <c r="F10" s="60">
        <v>369</v>
      </c>
      <c r="G10" s="62">
        <v>1</v>
      </c>
      <c r="H10" s="60">
        <v>626</v>
      </c>
      <c r="I10" s="62">
        <v>0.99681528662420382</v>
      </c>
      <c r="J10" s="60">
        <v>1181</v>
      </c>
      <c r="K10" s="68">
        <v>1</v>
      </c>
      <c r="L10" s="54">
        <v>4.623061979875942E-4</v>
      </c>
    </row>
    <row r="11" spans="1:12" s="34" customFormat="1" ht="20.100000000000001" customHeight="1">
      <c r="A11" s="60">
        <v>7</v>
      </c>
      <c r="B11" s="86" t="s">
        <v>108</v>
      </c>
      <c r="C11" s="61">
        <v>689</v>
      </c>
      <c r="D11" s="61">
        <v>689</v>
      </c>
      <c r="E11" s="62">
        <v>1</v>
      </c>
      <c r="F11" s="60">
        <v>392</v>
      </c>
      <c r="G11" s="62">
        <v>1</v>
      </c>
      <c r="H11" s="60">
        <v>57</v>
      </c>
      <c r="I11" s="62">
        <v>1</v>
      </c>
      <c r="J11" s="60">
        <v>240</v>
      </c>
      <c r="K11" s="68">
        <v>1</v>
      </c>
      <c r="L11" s="54">
        <v>0</v>
      </c>
    </row>
    <row r="12" spans="1:12" s="34" customFormat="1" ht="20.100000000000001" customHeight="1">
      <c r="A12" s="60">
        <v>8</v>
      </c>
      <c r="B12" s="86" t="s">
        <v>109</v>
      </c>
      <c r="C12" s="61">
        <v>1279</v>
      </c>
      <c r="D12" s="61">
        <v>1276</v>
      </c>
      <c r="E12" s="62">
        <v>0.99765441751368256</v>
      </c>
      <c r="F12" s="60">
        <v>590</v>
      </c>
      <c r="G12" s="62">
        <v>1</v>
      </c>
      <c r="H12" s="60">
        <v>351</v>
      </c>
      <c r="I12" s="62">
        <v>1</v>
      </c>
      <c r="J12" s="60">
        <v>335</v>
      </c>
      <c r="K12" s="68">
        <v>0.99112426035502954</v>
      </c>
      <c r="L12" s="54">
        <v>7.6968231119056707E-4</v>
      </c>
    </row>
    <row r="13" spans="1:12" s="34" customFormat="1" ht="20.100000000000001" customHeight="1">
      <c r="A13" s="60">
        <v>9</v>
      </c>
      <c r="B13" s="86" t="s">
        <v>110</v>
      </c>
      <c r="C13" s="61">
        <v>1087</v>
      </c>
      <c r="D13" s="61">
        <v>1080</v>
      </c>
      <c r="E13" s="62">
        <v>0.99356025758969646</v>
      </c>
      <c r="F13" s="60">
        <v>530</v>
      </c>
      <c r="G13" s="62">
        <v>0.98880597014925375</v>
      </c>
      <c r="H13" s="60">
        <v>189</v>
      </c>
      <c r="I13" s="62">
        <v>1</v>
      </c>
      <c r="J13" s="60">
        <v>361</v>
      </c>
      <c r="K13" s="68">
        <v>0.99723756906077343</v>
      </c>
      <c r="L13" s="54">
        <v>-3.6516383210845049E-3</v>
      </c>
    </row>
    <row r="14" spans="1:12" s="34" customFormat="1" ht="20.100000000000001" customHeight="1">
      <c r="A14" s="60">
        <v>10</v>
      </c>
      <c r="B14" s="86" t="s">
        <v>111</v>
      </c>
      <c r="C14" s="61">
        <v>2488</v>
      </c>
      <c r="D14" s="61">
        <v>2479</v>
      </c>
      <c r="E14" s="62">
        <v>0.99638263665594851</v>
      </c>
      <c r="F14" s="60">
        <v>438</v>
      </c>
      <c r="G14" s="62">
        <v>0.99772209567198178</v>
      </c>
      <c r="H14" s="60">
        <v>1053</v>
      </c>
      <c r="I14" s="62">
        <v>0.99905123339658441</v>
      </c>
      <c r="J14" s="60">
        <v>988</v>
      </c>
      <c r="K14" s="68">
        <v>0.99296482412060305</v>
      </c>
      <c r="L14" s="54">
        <v>3.9225975137757718E-4</v>
      </c>
    </row>
    <row r="15" spans="1:12" s="57" customFormat="1" ht="20.100000000000001" customHeight="1">
      <c r="A15" s="60">
        <v>11</v>
      </c>
      <c r="B15" s="86" t="s">
        <v>119</v>
      </c>
      <c r="C15" s="61">
        <v>545</v>
      </c>
      <c r="D15" s="61">
        <v>542</v>
      </c>
      <c r="E15" s="62">
        <v>0.99449541284403675</v>
      </c>
      <c r="F15" s="60">
        <v>320</v>
      </c>
      <c r="G15" s="62">
        <v>0.99378881987577639</v>
      </c>
      <c r="H15" s="60">
        <v>181</v>
      </c>
      <c r="I15" s="62">
        <v>1</v>
      </c>
      <c r="J15" s="60">
        <v>41</v>
      </c>
      <c r="K15" s="68">
        <v>0.97619047619047616</v>
      </c>
      <c r="L15" s="54">
        <v>-5.5045871559632475E-3</v>
      </c>
    </row>
    <row r="16" spans="1:12" s="34" customFormat="1" ht="20.100000000000001" customHeight="1">
      <c r="A16" s="60">
        <v>12</v>
      </c>
      <c r="B16" s="86" t="s">
        <v>114</v>
      </c>
      <c r="C16" s="61">
        <v>1853</v>
      </c>
      <c r="D16" s="61">
        <v>1852</v>
      </c>
      <c r="E16" s="62">
        <v>0.99946033459255257</v>
      </c>
      <c r="F16" s="60">
        <v>762</v>
      </c>
      <c r="G16" s="62">
        <v>0.9986893840104849</v>
      </c>
      <c r="H16" s="60">
        <v>649</v>
      </c>
      <c r="I16" s="62">
        <v>1</v>
      </c>
      <c r="J16" s="60">
        <v>441</v>
      </c>
      <c r="K16" s="68">
        <v>1</v>
      </c>
      <c r="L16" s="54">
        <v>-5.3966540744743163E-4</v>
      </c>
    </row>
    <row r="17" spans="1:12" s="34" customFormat="1" ht="20.100000000000001" customHeight="1">
      <c r="A17" s="60">
        <v>13</v>
      </c>
      <c r="B17" s="86" t="s">
        <v>112</v>
      </c>
      <c r="C17" s="61">
        <v>2226</v>
      </c>
      <c r="D17" s="61">
        <v>2225</v>
      </c>
      <c r="E17" s="62">
        <v>0.99955076370170715</v>
      </c>
      <c r="F17" s="60">
        <v>908</v>
      </c>
      <c r="G17" s="62">
        <v>1</v>
      </c>
      <c r="H17" s="60">
        <v>551</v>
      </c>
      <c r="I17" s="62">
        <v>0.99818840579710144</v>
      </c>
      <c r="J17" s="60">
        <v>766</v>
      </c>
      <c r="K17" s="68">
        <v>1</v>
      </c>
      <c r="L17" s="54">
        <v>9.4287507061618925E-4</v>
      </c>
    </row>
    <row r="18" spans="1:12" s="34" customFormat="1" ht="20.100000000000001" customHeight="1">
      <c r="A18" s="60">
        <v>14</v>
      </c>
      <c r="B18" s="86" t="s">
        <v>116</v>
      </c>
      <c r="C18" s="61">
        <v>1850</v>
      </c>
      <c r="D18" s="61">
        <v>1850</v>
      </c>
      <c r="E18" s="62">
        <v>1</v>
      </c>
      <c r="F18" s="60">
        <v>937</v>
      </c>
      <c r="G18" s="62">
        <v>1</v>
      </c>
      <c r="H18" s="60">
        <v>330</v>
      </c>
      <c r="I18" s="62">
        <v>1</v>
      </c>
      <c r="J18" s="60">
        <v>583</v>
      </c>
      <c r="K18" s="68">
        <v>1</v>
      </c>
      <c r="L18" s="54">
        <v>0</v>
      </c>
    </row>
    <row r="19" spans="1:12" s="34" customFormat="1" ht="20.100000000000001" customHeight="1">
      <c r="A19" s="60">
        <v>15</v>
      </c>
      <c r="B19" s="86" t="s">
        <v>117</v>
      </c>
      <c r="C19" s="61">
        <v>760</v>
      </c>
      <c r="D19" s="61">
        <v>759</v>
      </c>
      <c r="E19" s="62">
        <v>0.99868421052631584</v>
      </c>
      <c r="F19" s="60">
        <v>294</v>
      </c>
      <c r="G19" s="62">
        <v>1</v>
      </c>
      <c r="H19" s="60">
        <v>68</v>
      </c>
      <c r="I19" s="62">
        <v>0.98550724637681164</v>
      </c>
      <c r="J19" s="60">
        <v>397</v>
      </c>
      <c r="K19" s="68">
        <v>1</v>
      </c>
      <c r="L19" s="54">
        <v>-1.3157894736841591E-3</v>
      </c>
    </row>
    <row r="20" spans="1:12" s="34" customFormat="1" ht="20.100000000000001" customHeight="1">
      <c r="A20" s="60">
        <v>16</v>
      </c>
      <c r="B20" s="86" t="s">
        <v>120</v>
      </c>
      <c r="C20" s="61">
        <v>1820</v>
      </c>
      <c r="D20" s="61">
        <v>1820</v>
      </c>
      <c r="E20" s="62">
        <v>1</v>
      </c>
      <c r="F20" s="60">
        <v>404</v>
      </c>
      <c r="G20" s="62">
        <v>1</v>
      </c>
      <c r="H20" s="60">
        <v>1306</v>
      </c>
      <c r="I20" s="62">
        <v>1</v>
      </c>
      <c r="J20" s="60">
        <v>110</v>
      </c>
      <c r="K20" s="68">
        <v>1</v>
      </c>
      <c r="L20" s="54">
        <v>0</v>
      </c>
    </row>
    <row r="21" spans="1:12" s="34" customFormat="1" ht="20.100000000000001" customHeight="1">
      <c r="A21" s="60">
        <v>17</v>
      </c>
      <c r="B21" s="86" t="s">
        <v>121</v>
      </c>
      <c r="C21" s="61">
        <v>1686</v>
      </c>
      <c r="D21" s="61">
        <v>1685</v>
      </c>
      <c r="E21" s="62">
        <v>0.99940688018979829</v>
      </c>
      <c r="F21" s="60">
        <v>494</v>
      </c>
      <c r="G21" s="62">
        <v>0.99797979797979797</v>
      </c>
      <c r="H21" s="60">
        <v>1139</v>
      </c>
      <c r="I21" s="62">
        <v>1</v>
      </c>
      <c r="J21" s="60">
        <v>52</v>
      </c>
      <c r="K21" s="68">
        <v>1</v>
      </c>
      <c r="L21" s="54">
        <v>-5.9311981020171434E-4</v>
      </c>
    </row>
    <row r="22" spans="1:12" s="34" customFormat="1" ht="20.100000000000001" customHeight="1">
      <c r="A22" s="60">
        <v>18</v>
      </c>
      <c r="B22" s="86" t="s">
        <v>122</v>
      </c>
      <c r="C22" s="61">
        <v>1662</v>
      </c>
      <c r="D22" s="61">
        <v>1661</v>
      </c>
      <c r="E22" s="62">
        <v>0.99939831528279177</v>
      </c>
      <c r="F22" s="60">
        <v>771</v>
      </c>
      <c r="G22" s="62">
        <v>1</v>
      </c>
      <c r="H22" s="60">
        <v>367</v>
      </c>
      <c r="I22" s="62">
        <v>1</v>
      </c>
      <c r="J22" s="60">
        <v>523</v>
      </c>
      <c r="K22" s="68">
        <v>0.99809160305343514</v>
      </c>
      <c r="L22" s="54">
        <v>-3.618068051824963E-7</v>
      </c>
    </row>
    <row r="23" spans="1:12" s="34" customFormat="1" ht="20.100000000000001" customHeight="1">
      <c r="A23" s="60">
        <v>19</v>
      </c>
      <c r="B23" s="86" t="s">
        <v>115</v>
      </c>
      <c r="C23" s="61">
        <v>944</v>
      </c>
      <c r="D23" s="61">
        <v>943</v>
      </c>
      <c r="E23" s="62">
        <v>0.99894067796610164</v>
      </c>
      <c r="F23" s="60">
        <v>319</v>
      </c>
      <c r="G23" s="62">
        <v>1</v>
      </c>
      <c r="H23" s="60">
        <v>201</v>
      </c>
      <c r="I23" s="62">
        <v>1</v>
      </c>
      <c r="J23" s="60">
        <v>423</v>
      </c>
      <c r="K23" s="68">
        <v>0.99764150943396224</v>
      </c>
      <c r="L23" s="54">
        <v>-1.0593220338983578E-3</v>
      </c>
    </row>
    <row r="24" spans="1:12" s="34" customFormat="1" ht="20.100000000000001" customHeight="1">
      <c r="A24" s="60">
        <v>20</v>
      </c>
      <c r="B24" s="86" t="s">
        <v>118</v>
      </c>
      <c r="C24" s="61">
        <v>1533</v>
      </c>
      <c r="D24" s="61">
        <v>1524</v>
      </c>
      <c r="E24" s="62">
        <v>0.9941291585127201</v>
      </c>
      <c r="F24" s="60">
        <v>536</v>
      </c>
      <c r="G24" s="62">
        <v>0.99443413729128016</v>
      </c>
      <c r="H24" s="60">
        <v>620</v>
      </c>
      <c r="I24" s="62">
        <v>0.99358974358974361</v>
      </c>
      <c r="J24" s="60">
        <v>368</v>
      </c>
      <c r="K24" s="68">
        <v>0.99459459459459465</v>
      </c>
      <c r="L24" s="54">
        <v>-4.5472147500198457E-3</v>
      </c>
    </row>
    <row r="25" spans="1:12" s="34" customFormat="1" ht="20.100000000000001" customHeight="1">
      <c r="A25" s="60">
        <v>21</v>
      </c>
      <c r="B25" s="86" t="s">
        <v>113</v>
      </c>
      <c r="C25" s="61">
        <v>2091</v>
      </c>
      <c r="D25" s="61">
        <v>2086</v>
      </c>
      <c r="E25" s="62">
        <v>0.99760879961740789</v>
      </c>
      <c r="F25" s="60">
        <v>362</v>
      </c>
      <c r="G25" s="62">
        <v>1</v>
      </c>
      <c r="H25" s="60">
        <v>457</v>
      </c>
      <c r="I25" s="62">
        <v>1</v>
      </c>
      <c r="J25" s="60">
        <v>1267</v>
      </c>
      <c r="K25" s="68">
        <v>0.99606918238993714</v>
      </c>
      <c r="L25" s="54">
        <v>4.9480250341094045E-4</v>
      </c>
    </row>
    <row r="26" spans="1:12" s="44" customFormat="1" ht="20.100000000000001" customHeight="1">
      <c r="A26" s="60">
        <v>22</v>
      </c>
      <c r="B26" s="87" t="s">
        <v>123</v>
      </c>
      <c r="C26" s="63">
        <v>42802</v>
      </c>
      <c r="D26" s="63">
        <v>42685</v>
      </c>
      <c r="E26" s="62">
        <v>0.99726648287463204</v>
      </c>
      <c r="F26" s="64">
        <v>15276</v>
      </c>
      <c r="G26" s="65">
        <v>0.99719302826555256</v>
      </c>
      <c r="H26" s="64">
        <v>13634</v>
      </c>
      <c r="I26" s="65">
        <v>0.99758542474573786</v>
      </c>
      <c r="J26" s="64">
        <v>13775</v>
      </c>
      <c r="K26" s="69">
        <v>0.99703242617255361</v>
      </c>
      <c r="L26" s="54">
        <v>-5.4089659017997338E-4</v>
      </c>
    </row>
  </sheetData>
  <sortState xmlns:xlrd2="http://schemas.microsoft.com/office/spreadsheetml/2017/richdata2" ref="B5:L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zoomScale="110" zoomScaleNormal="110" workbookViewId="0">
      <selection activeCell="Q15" sqref="Q15"/>
    </sheetView>
  </sheetViews>
  <sheetFormatPr defaultColWidth="8.75" defaultRowHeight="15"/>
  <cols>
    <col min="1" max="1" width="5.25" style="15" customWidth="1"/>
    <col min="2" max="3" width="11.125" style="14" customWidth="1"/>
    <col min="4" max="7" width="11.125" style="15" customWidth="1"/>
    <col min="8" max="12" width="11.125" style="14" customWidth="1"/>
    <col min="13" max="16384" width="8.75" style="15"/>
  </cols>
  <sheetData>
    <row r="1" spans="1:14" ht="20.100000000000001" customHeight="1">
      <c r="A1" s="16" t="s">
        <v>31</v>
      </c>
    </row>
    <row r="2" spans="1:14" ht="39.950000000000003" customHeight="1">
      <c r="A2" s="26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24" customHeight="1">
      <c r="A3" s="115" t="s">
        <v>773</v>
      </c>
      <c r="B3" s="107" t="s">
        <v>1</v>
      </c>
      <c r="C3" s="115" t="s">
        <v>33</v>
      </c>
      <c r="D3" s="115" t="s">
        <v>34</v>
      </c>
      <c r="E3" s="115" t="s">
        <v>35</v>
      </c>
      <c r="F3" s="107" t="s">
        <v>36</v>
      </c>
      <c r="G3" s="115" t="s">
        <v>37</v>
      </c>
      <c r="H3" s="121" t="s">
        <v>38</v>
      </c>
      <c r="I3" s="121"/>
      <c r="J3" s="121"/>
      <c r="K3" s="121"/>
      <c r="L3" s="121"/>
      <c r="M3" s="107" t="s">
        <v>39</v>
      </c>
    </row>
    <row r="4" spans="1:14" ht="27" customHeight="1">
      <c r="A4" s="120"/>
      <c r="B4" s="108"/>
      <c r="C4" s="120"/>
      <c r="D4" s="120"/>
      <c r="E4" s="120"/>
      <c r="F4" s="108"/>
      <c r="G4" s="120"/>
      <c r="H4" s="41" t="s">
        <v>40</v>
      </c>
      <c r="I4" s="41" t="s">
        <v>41</v>
      </c>
      <c r="J4" s="41" t="s">
        <v>42</v>
      </c>
      <c r="K4" s="41" t="s">
        <v>43</v>
      </c>
      <c r="L4" s="41" t="s">
        <v>44</v>
      </c>
      <c r="M4" s="120"/>
    </row>
    <row r="5" spans="1:14" ht="20.100000000000001" customHeight="1">
      <c r="A5" s="22">
        <v>1</v>
      </c>
      <c r="B5" s="89" t="s">
        <v>102</v>
      </c>
      <c r="C5" s="52">
        <v>331602</v>
      </c>
      <c r="D5" s="52">
        <v>439285454</v>
      </c>
      <c r="E5" s="53">
        <v>439026277</v>
      </c>
      <c r="F5" s="54">
        <v>0.99941000322765072</v>
      </c>
      <c r="G5" s="55">
        <v>259177</v>
      </c>
      <c r="H5" s="56">
        <v>0</v>
      </c>
      <c r="I5" s="56">
        <v>47120</v>
      </c>
      <c r="J5" s="56">
        <v>0</v>
      </c>
      <c r="K5" s="56">
        <v>0</v>
      </c>
      <c r="L5" s="55">
        <v>212518</v>
      </c>
      <c r="M5" s="54">
        <v>-4.8472878286032195E-4</v>
      </c>
    </row>
    <row r="6" spans="1:14" ht="20.100000000000001" customHeight="1">
      <c r="A6" s="22">
        <v>2</v>
      </c>
      <c r="B6" s="89" t="s">
        <v>107</v>
      </c>
      <c r="C6" s="52">
        <v>77972</v>
      </c>
      <c r="D6" s="52">
        <v>113869729</v>
      </c>
      <c r="E6" s="53">
        <v>113853052</v>
      </c>
      <c r="F6" s="54">
        <v>0.99985354316598052</v>
      </c>
      <c r="G6" s="55">
        <v>16677</v>
      </c>
      <c r="H6" s="56">
        <v>0</v>
      </c>
      <c r="I6" s="56">
        <v>3</v>
      </c>
      <c r="J6" s="56">
        <v>0</v>
      </c>
      <c r="K6" s="56">
        <v>0</v>
      </c>
      <c r="L6" s="55">
        <v>16684</v>
      </c>
      <c r="M6" s="54">
        <v>-1.4642231372952175E-4</v>
      </c>
    </row>
    <row r="7" spans="1:14" ht="20.100000000000001" customHeight="1">
      <c r="A7" s="22">
        <v>3</v>
      </c>
      <c r="B7" s="89" t="s">
        <v>103</v>
      </c>
      <c r="C7" s="52">
        <v>27213</v>
      </c>
      <c r="D7" s="52">
        <v>59634692</v>
      </c>
      <c r="E7" s="53">
        <v>59585599</v>
      </c>
      <c r="F7" s="54">
        <v>0.99917677113181036</v>
      </c>
      <c r="G7" s="55">
        <v>49093</v>
      </c>
      <c r="H7" s="56">
        <v>0</v>
      </c>
      <c r="I7" s="56">
        <v>32</v>
      </c>
      <c r="J7" s="56">
        <v>0</v>
      </c>
      <c r="K7" s="56">
        <v>0</v>
      </c>
      <c r="L7" s="55">
        <v>49093</v>
      </c>
      <c r="M7" s="54">
        <v>-8.2249421790858701E-4</v>
      </c>
    </row>
    <row r="8" spans="1:14" ht="20.100000000000001" customHeight="1">
      <c r="A8" s="22">
        <v>4</v>
      </c>
      <c r="B8" s="89" t="s">
        <v>104</v>
      </c>
      <c r="C8" s="52">
        <v>29135</v>
      </c>
      <c r="D8" s="52">
        <v>31676124</v>
      </c>
      <c r="E8" s="53">
        <v>31666429</v>
      </c>
      <c r="F8" s="54">
        <v>0.99969393351282498</v>
      </c>
      <c r="G8" s="55">
        <v>9695</v>
      </c>
      <c r="H8" s="56">
        <v>0</v>
      </c>
      <c r="I8" s="56">
        <v>1</v>
      </c>
      <c r="J8" s="56">
        <v>0</v>
      </c>
      <c r="K8" s="56">
        <v>0</v>
      </c>
      <c r="L8" s="55">
        <v>9700</v>
      </c>
      <c r="M8" s="54">
        <v>-3.0606648717501628E-4</v>
      </c>
    </row>
    <row r="9" spans="1:14" ht="20.100000000000001" customHeight="1">
      <c r="A9" s="22">
        <v>5</v>
      </c>
      <c r="B9" s="89" t="s">
        <v>105</v>
      </c>
      <c r="C9" s="52">
        <v>77815</v>
      </c>
      <c r="D9" s="52">
        <v>84209011</v>
      </c>
      <c r="E9" s="53">
        <v>84134449</v>
      </c>
      <c r="F9" s="54">
        <v>0.99911456031706636</v>
      </c>
      <c r="G9" s="55">
        <v>74562</v>
      </c>
      <c r="H9" s="56">
        <v>0</v>
      </c>
      <c r="I9" s="56">
        <v>0</v>
      </c>
      <c r="J9" s="56">
        <v>0</v>
      </c>
      <c r="K9" s="56">
        <v>0</v>
      </c>
      <c r="L9" s="55">
        <v>74797</v>
      </c>
      <c r="M9" s="54">
        <v>-8.8543968293364195E-4</v>
      </c>
    </row>
    <row r="10" spans="1:14" ht="20.100000000000001" customHeight="1">
      <c r="A10" s="22">
        <v>6</v>
      </c>
      <c r="B10" s="89" t="s">
        <v>106</v>
      </c>
      <c r="C10" s="52">
        <v>66252</v>
      </c>
      <c r="D10" s="52">
        <v>100924581</v>
      </c>
      <c r="E10" s="53">
        <v>100852456</v>
      </c>
      <c r="F10" s="54">
        <v>0.99928535744924218</v>
      </c>
      <c r="G10" s="55">
        <v>72125</v>
      </c>
      <c r="H10" s="56">
        <v>0</v>
      </c>
      <c r="I10" s="56">
        <v>10</v>
      </c>
      <c r="J10" s="56">
        <v>0</v>
      </c>
      <c r="K10" s="56">
        <v>0</v>
      </c>
      <c r="L10" s="55">
        <v>72321</v>
      </c>
      <c r="M10" s="54">
        <v>-7.1457542525976692E-4</v>
      </c>
    </row>
    <row r="11" spans="1:14" ht="20.100000000000001" customHeight="1">
      <c r="A11" s="22">
        <v>7</v>
      </c>
      <c r="B11" s="89" t="s">
        <v>108</v>
      </c>
      <c r="C11" s="52">
        <v>20627</v>
      </c>
      <c r="D11" s="52">
        <v>20048646</v>
      </c>
      <c r="E11" s="53">
        <v>20047283</v>
      </c>
      <c r="F11" s="54">
        <v>0.99993201535904219</v>
      </c>
      <c r="G11" s="55">
        <v>1363</v>
      </c>
      <c r="H11" s="56">
        <v>0</v>
      </c>
      <c r="I11" s="56">
        <v>0</v>
      </c>
      <c r="J11" s="56">
        <v>0</v>
      </c>
      <c r="K11" s="56">
        <v>0</v>
      </c>
      <c r="L11" s="55">
        <v>1368</v>
      </c>
      <c r="M11" s="54">
        <v>-6.7984640957807763E-5</v>
      </c>
    </row>
    <row r="12" spans="1:14" ht="20.100000000000001" customHeight="1">
      <c r="A12" s="22">
        <v>8</v>
      </c>
      <c r="B12" s="89" t="s">
        <v>109</v>
      </c>
      <c r="C12" s="52">
        <v>38743</v>
      </c>
      <c r="D12" s="52">
        <v>54958544</v>
      </c>
      <c r="E12" s="53">
        <v>54955233</v>
      </c>
      <c r="F12" s="54">
        <v>0.99993975459029627</v>
      </c>
      <c r="G12" s="55">
        <v>3311</v>
      </c>
      <c r="H12" s="56">
        <v>0</v>
      </c>
      <c r="I12" s="56">
        <v>0</v>
      </c>
      <c r="J12" s="56">
        <v>0</v>
      </c>
      <c r="K12" s="56">
        <v>0</v>
      </c>
      <c r="L12" s="55">
        <v>3318</v>
      </c>
      <c r="M12" s="54">
        <v>-6.0227542929780498E-5</v>
      </c>
    </row>
    <row r="13" spans="1:14" ht="20.100000000000001" customHeight="1">
      <c r="A13" s="22">
        <v>9</v>
      </c>
      <c r="B13" s="89" t="s">
        <v>110</v>
      </c>
      <c r="C13" s="52">
        <v>32758</v>
      </c>
      <c r="D13" s="52">
        <v>35658942</v>
      </c>
      <c r="E13" s="53">
        <v>35658912</v>
      </c>
      <c r="F13" s="54">
        <v>0.99999915869629563</v>
      </c>
      <c r="G13" s="55">
        <v>30</v>
      </c>
      <c r="H13" s="56">
        <v>0</v>
      </c>
      <c r="I13" s="56">
        <v>2</v>
      </c>
      <c r="J13" s="56">
        <v>0</v>
      </c>
      <c r="K13" s="56">
        <v>0</v>
      </c>
      <c r="L13" s="55">
        <v>28</v>
      </c>
      <c r="M13" s="54">
        <v>-7.8628854138784732E-7</v>
      </c>
    </row>
    <row r="14" spans="1:14" s="51" customFormat="1" ht="20.100000000000001" customHeight="1">
      <c r="A14" s="22">
        <v>10</v>
      </c>
      <c r="B14" s="89" t="s">
        <v>111</v>
      </c>
      <c r="C14" s="52">
        <v>75080</v>
      </c>
      <c r="D14" s="52">
        <v>124546827</v>
      </c>
      <c r="E14" s="53">
        <v>124536331</v>
      </c>
      <c r="F14" s="54">
        <v>0.99991572647611493</v>
      </c>
      <c r="G14" s="55">
        <v>10496</v>
      </c>
      <c r="H14" s="56">
        <v>0</v>
      </c>
      <c r="I14" s="56">
        <v>101</v>
      </c>
      <c r="J14" s="56">
        <v>0</v>
      </c>
      <c r="K14" s="56">
        <v>2</v>
      </c>
      <c r="L14" s="55">
        <v>10431</v>
      </c>
      <c r="M14" s="54">
        <v>-8.2823694825040484E-5</v>
      </c>
      <c r="N14" s="15"/>
    </row>
    <row r="15" spans="1:14" ht="20.100000000000001" customHeight="1">
      <c r="A15" s="22">
        <v>11</v>
      </c>
      <c r="B15" s="89" t="s">
        <v>119</v>
      </c>
      <c r="C15" s="52">
        <v>16363</v>
      </c>
      <c r="D15" s="52">
        <v>20671826</v>
      </c>
      <c r="E15" s="53">
        <v>20662904</v>
      </c>
      <c r="F15" s="54">
        <v>0.99956839806991404</v>
      </c>
      <c r="G15" s="55">
        <v>8922</v>
      </c>
      <c r="H15" s="56">
        <v>0</v>
      </c>
      <c r="I15" s="56">
        <v>5</v>
      </c>
      <c r="J15" s="56">
        <v>0</v>
      </c>
      <c r="K15" s="56">
        <v>0</v>
      </c>
      <c r="L15" s="55">
        <v>8980</v>
      </c>
      <c r="M15" s="54">
        <v>-4.3160193008595638E-4</v>
      </c>
    </row>
    <row r="16" spans="1:14" ht="20.100000000000001" customHeight="1">
      <c r="A16" s="22">
        <v>12</v>
      </c>
      <c r="B16" s="89" t="s">
        <v>114</v>
      </c>
      <c r="C16" s="52">
        <v>55681</v>
      </c>
      <c r="D16" s="52">
        <v>63848807</v>
      </c>
      <c r="E16" s="53">
        <v>63785137</v>
      </c>
      <c r="F16" s="54">
        <v>0.9990028004751913</v>
      </c>
      <c r="G16" s="55">
        <v>63670</v>
      </c>
      <c r="H16" s="56">
        <v>0</v>
      </c>
      <c r="I16" s="56">
        <v>4</v>
      </c>
      <c r="J16" s="56">
        <v>0</v>
      </c>
      <c r="K16" s="56">
        <v>0</v>
      </c>
      <c r="L16" s="55">
        <v>64098</v>
      </c>
      <c r="M16" s="54">
        <v>-9.9715072742068145E-4</v>
      </c>
    </row>
    <row r="17" spans="1:14" ht="20.100000000000001" customHeight="1">
      <c r="A17" s="22">
        <v>13</v>
      </c>
      <c r="B17" s="89" t="s">
        <v>112</v>
      </c>
      <c r="C17" s="52">
        <v>67134</v>
      </c>
      <c r="D17" s="52">
        <v>83410626</v>
      </c>
      <c r="E17" s="53">
        <v>83351059</v>
      </c>
      <c r="F17" s="54">
        <v>0.99928585837492701</v>
      </c>
      <c r="G17" s="55">
        <v>59567</v>
      </c>
      <c r="H17" s="56">
        <v>0</v>
      </c>
      <c r="I17" s="56">
        <v>181</v>
      </c>
      <c r="J17" s="56">
        <v>0</v>
      </c>
      <c r="K17" s="56">
        <v>0</v>
      </c>
      <c r="L17" s="55">
        <v>59506</v>
      </c>
      <c r="M17" s="54">
        <v>-7.0722406330103738E-4</v>
      </c>
    </row>
    <row r="18" spans="1:14" ht="20.100000000000001" customHeight="1">
      <c r="A18" s="22">
        <v>14</v>
      </c>
      <c r="B18" s="89" t="s">
        <v>116</v>
      </c>
      <c r="C18" s="52">
        <v>55869</v>
      </c>
      <c r="D18" s="52">
        <v>62789764</v>
      </c>
      <c r="E18" s="53">
        <v>62773390</v>
      </c>
      <c r="F18" s="54">
        <v>0.99973922501126133</v>
      </c>
      <c r="G18" s="55">
        <v>16374</v>
      </c>
      <c r="H18" s="56">
        <v>0</v>
      </c>
      <c r="I18" s="56">
        <v>0</v>
      </c>
      <c r="J18" s="56">
        <v>0</v>
      </c>
      <c r="K18" s="56">
        <v>0</v>
      </c>
      <c r="L18" s="55">
        <v>16409</v>
      </c>
      <c r="M18" s="54">
        <v>-2.6077498873866567E-4</v>
      </c>
    </row>
    <row r="19" spans="1:14" ht="20.100000000000001" customHeight="1">
      <c r="A19" s="22">
        <v>15</v>
      </c>
      <c r="B19" s="89" t="s">
        <v>117</v>
      </c>
      <c r="C19" s="52">
        <v>22806</v>
      </c>
      <c r="D19" s="52">
        <v>34395605</v>
      </c>
      <c r="E19" s="53">
        <v>34334350</v>
      </c>
      <c r="F19" s="54">
        <v>0.99821910386515955</v>
      </c>
      <c r="G19" s="55">
        <v>61255</v>
      </c>
      <c r="H19" s="56">
        <v>0</v>
      </c>
      <c r="I19" s="56">
        <v>0</v>
      </c>
      <c r="J19" s="56">
        <v>0</v>
      </c>
      <c r="K19" s="56">
        <v>0</v>
      </c>
      <c r="L19" s="55">
        <v>61459</v>
      </c>
      <c r="M19" s="54">
        <v>-1.7808961348404484E-3</v>
      </c>
    </row>
    <row r="20" spans="1:14" ht="20.100000000000001" customHeight="1">
      <c r="A20" s="22">
        <v>16</v>
      </c>
      <c r="B20" s="89" t="s">
        <v>120</v>
      </c>
      <c r="C20" s="52">
        <v>54377</v>
      </c>
      <c r="D20" s="52">
        <v>56276834</v>
      </c>
      <c r="E20" s="53">
        <v>56266346</v>
      </c>
      <c r="F20" s="54">
        <v>0.99981363557161018</v>
      </c>
      <c r="G20" s="55">
        <v>10488</v>
      </c>
      <c r="H20" s="56">
        <v>0</v>
      </c>
      <c r="I20" s="56">
        <v>14</v>
      </c>
      <c r="J20" s="56">
        <v>0</v>
      </c>
      <c r="K20" s="56">
        <v>0</v>
      </c>
      <c r="L20" s="55">
        <v>10475</v>
      </c>
      <c r="M20" s="54">
        <v>-1.860692075638104E-4</v>
      </c>
    </row>
    <row r="21" spans="1:14" ht="20.100000000000001" customHeight="1">
      <c r="A21" s="22">
        <v>17</v>
      </c>
      <c r="B21" s="89" t="s">
        <v>121</v>
      </c>
      <c r="C21" s="52">
        <v>50470</v>
      </c>
      <c r="D21" s="52">
        <v>47595915</v>
      </c>
      <c r="E21" s="53">
        <v>47507172</v>
      </c>
      <c r="F21" s="54">
        <v>0.99813549124961665</v>
      </c>
      <c r="G21" s="55">
        <v>88743</v>
      </c>
      <c r="H21" s="56">
        <v>0</v>
      </c>
      <c r="I21" s="56">
        <v>0</v>
      </c>
      <c r="J21" s="56">
        <v>0</v>
      </c>
      <c r="K21" s="56">
        <v>0</v>
      </c>
      <c r="L21" s="55">
        <v>88959</v>
      </c>
      <c r="M21" s="54">
        <v>-1.8645087503833535E-3</v>
      </c>
    </row>
    <row r="22" spans="1:14" s="37" customFormat="1" ht="20.100000000000001" customHeight="1">
      <c r="A22" s="22">
        <v>18</v>
      </c>
      <c r="B22" s="89" t="s">
        <v>122</v>
      </c>
      <c r="C22" s="52">
        <v>49952</v>
      </c>
      <c r="D22" s="52">
        <v>86260512</v>
      </c>
      <c r="E22" s="53">
        <v>86164418</v>
      </c>
      <c r="F22" s="54">
        <v>0.99888600243875203</v>
      </c>
      <c r="G22" s="55">
        <v>96094</v>
      </c>
      <c r="H22" s="56">
        <v>0</v>
      </c>
      <c r="I22" s="56">
        <v>22</v>
      </c>
      <c r="J22" s="56">
        <v>0</v>
      </c>
      <c r="K22" s="56">
        <v>8</v>
      </c>
      <c r="L22" s="55">
        <v>96296</v>
      </c>
      <c r="M22" s="54">
        <v>-1.1137733926209759E-3</v>
      </c>
      <c r="N22" s="15"/>
    </row>
    <row r="23" spans="1:14" ht="20.100000000000001" customHeight="1">
      <c r="A23" s="22">
        <v>19</v>
      </c>
      <c r="B23" s="89" t="s">
        <v>115</v>
      </c>
      <c r="C23" s="52">
        <v>28752</v>
      </c>
      <c r="D23" s="52">
        <v>36897420</v>
      </c>
      <c r="E23" s="53">
        <v>36882441</v>
      </c>
      <c r="F23" s="54">
        <v>0.99959403665622149</v>
      </c>
      <c r="G23" s="55">
        <v>14979</v>
      </c>
      <c r="H23" s="56">
        <v>0</v>
      </c>
      <c r="I23" s="56">
        <v>0</v>
      </c>
      <c r="J23" s="56">
        <v>0</v>
      </c>
      <c r="K23" s="56">
        <v>0</v>
      </c>
      <c r="L23" s="55">
        <v>15037</v>
      </c>
      <c r="M23" s="54">
        <v>-4.0596334377851484E-4</v>
      </c>
    </row>
    <row r="24" spans="1:14" ht="20.100000000000001" customHeight="1">
      <c r="A24" s="22">
        <v>20</v>
      </c>
      <c r="B24" s="89" t="s">
        <v>118</v>
      </c>
      <c r="C24" s="52">
        <v>46375</v>
      </c>
      <c r="D24" s="52">
        <v>69516171</v>
      </c>
      <c r="E24" s="53">
        <v>69483068</v>
      </c>
      <c r="F24" s="54">
        <v>0.99952380864015078</v>
      </c>
      <c r="G24" s="55">
        <v>33103</v>
      </c>
      <c r="H24" s="56">
        <v>0</v>
      </c>
      <c r="I24" s="56">
        <v>50</v>
      </c>
      <c r="J24" s="56">
        <v>0</v>
      </c>
      <c r="K24" s="56">
        <v>0</v>
      </c>
      <c r="L24" s="55">
        <v>33083</v>
      </c>
      <c r="M24" s="54">
        <v>-4.7619135984922067E-4</v>
      </c>
    </row>
    <row r="25" spans="1:14" ht="20.100000000000001" customHeight="1">
      <c r="A25" s="22">
        <v>21</v>
      </c>
      <c r="B25" s="89" t="s">
        <v>113</v>
      </c>
      <c r="C25" s="52">
        <v>62910</v>
      </c>
      <c r="D25" s="52">
        <v>115150945</v>
      </c>
      <c r="E25" s="53">
        <v>115149851</v>
      </c>
      <c r="F25" s="54">
        <v>0.99999049942664386</v>
      </c>
      <c r="G25" s="55">
        <v>1094</v>
      </c>
      <c r="H25" s="56">
        <v>0</v>
      </c>
      <c r="I25" s="56">
        <v>0</v>
      </c>
      <c r="J25" s="56">
        <v>0</v>
      </c>
      <c r="K25" s="56">
        <v>0</v>
      </c>
      <c r="L25" s="55">
        <v>1095</v>
      </c>
      <c r="M25" s="54">
        <v>-9.5005733561359662E-6</v>
      </c>
    </row>
    <row r="26" spans="1:14" ht="20.100000000000001" customHeight="1">
      <c r="A26" s="22">
        <v>22</v>
      </c>
      <c r="B26" s="89" t="s">
        <v>123</v>
      </c>
      <c r="C26" s="52">
        <v>1287886</v>
      </c>
      <c r="D26" s="52">
        <v>1741626975</v>
      </c>
      <c r="E26" s="52">
        <v>1740676157</v>
      </c>
      <c r="F26" s="54">
        <v>0.99945406334786502</v>
      </c>
      <c r="G26" s="55">
        <v>950818</v>
      </c>
      <c r="H26" s="55">
        <v>0</v>
      </c>
      <c r="I26" s="55">
        <v>47545</v>
      </c>
      <c r="J26" s="55">
        <v>0</v>
      </c>
      <c r="K26" s="55">
        <v>10</v>
      </c>
      <c r="L26" s="55">
        <v>905655</v>
      </c>
      <c r="M26" s="54">
        <v>-5.1964267939197395E-4</v>
      </c>
    </row>
  </sheetData>
  <autoFilter ref="B3:M26" xr:uid="{00000000-0009-0000-0000-000003000000}"/>
  <sortState xmlns:xlrd2="http://schemas.microsoft.com/office/spreadsheetml/2017/richdata2" ref="B5:M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M3:M4"/>
    <mergeCell ref="H3:L3"/>
    <mergeCell ref="A3:A4"/>
    <mergeCell ref="B3:B4"/>
    <mergeCell ref="C3:C4"/>
    <mergeCell ref="D3:D4"/>
    <mergeCell ref="E3:E4"/>
    <mergeCell ref="F3:F4"/>
    <mergeCell ref="G3:G4"/>
  </mergeCells>
  <phoneticPr fontId="45" type="noConversion"/>
  <conditionalFormatting sqref="B1:B1048576 N1:N1048576">
    <cfRule type="duplicateValues" dxfId="2" priority="1"/>
  </conditionalFormatting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selection activeCell="Q16" sqref="Q16"/>
    </sheetView>
  </sheetViews>
  <sheetFormatPr defaultColWidth="9" defaultRowHeight="15"/>
  <cols>
    <col min="1" max="1" width="9.625" style="15" customWidth="1"/>
    <col min="2" max="4" width="11.625" style="44" customWidth="1"/>
    <col min="5" max="5" width="11.625" style="15" customWidth="1"/>
    <col min="6" max="11" width="11.625" style="44" customWidth="1"/>
    <col min="12" max="12" width="11.625" style="15" customWidth="1"/>
    <col min="13" max="16384" width="9" style="15"/>
  </cols>
  <sheetData>
    <row r="1" spans="1:12" ht="20.100000000000001" customHeight="1">
      <c r="A1" s="19" t="s">
        <v>45</v>
      </c>
    </row>
    <row r="2" spans="1:12" ht="39.950000000000003" customHeight="1">
      <c r="A2" s="45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" customHeight="1">
      <c r="A3" s="124" t="s">
        <v>773</v>
      </c>
      <c r="B3" s="111" t="s">
        <v>1</v>
      </c>
      <c r="C3" s="111" t="s">
        <v>47</v>
      </c>
      <c r="D3" s="111" t="s">
        <v>48</v>
      </c>
      <c r="E3" s="111" t="s">
        <v>49</v>
      </c>
      <c r="F3" s="103" t="s">
        <v>20</v>
      </c>
      <c r="G3" s="104"/>
      <c r="H3" s="122" t="s">
        <v>21</v>
      </c>
      <c r="I3" s="122"/>
      <c r="J3" s="122" t="s">
        <v>50</v>
      </c>
      <c r="K3" s="122"/>
      <c r="L3" s="109" t="s">
        <v>39</v>
      </c>
    </row>
    <row r="4" spans="1:12" s="43" customFormat="1" ht="42" customHeight="1">
      <c r="A4" s="111"/>
      <c r="B4" s="111"/>
      <c r="C4" s="111"/>
      <c r="D4" s="111"/>
      <c r="E4" s="111"/>
      <c r="F4" s="47" t="s">
        <v>47</v>
      </c>
      <c r="G4" s="47" t="s">
        <v>48</v>
      </c>
      <c r="H4" s="47" t="s">
        <v>47</v>
      </c>
      <c r="I4" s="47" t="s">
        <v>48</v>
      </c>
      <c r="J4" s="47" t="s">
        <v>47</v>
      </c>
      <c r="K4" s="47" t="s">
        <v>48</v>
      </c>
      <c r="L4" s="106"/>
    </row>
    <row r="5" spans="1:12" ht="21" customHeight="1">
      <c r="A5" s="48">
        <v>1</v>
      </c>
      <c r="B5" s="95" t="s">
        <v>102</v>
      </c>
      <c r="C5" s="90">
        <v>58193769.842</v>
      </c>
      <c r="D5" s="90">
        <v>57894120.990999997</v>
      </c>
      <c r="E5" s="91">
        <v>0.99490000000000001</v>
      </c>
      <c r="F5" s="90">
        <v>25150634.006999999</v>
      </c>
      <c r="G5" s="90">
        <v>25063350.423999999</v>
      </c>
      <c r="H5" s="90">
        <v>11259847.831</v>
      </c>
      <c r="I5" s="90">
        <v>11160502.573999999</v>
      </c>
      <c r="J5" s="90">
        <v>21783288.004000001</v>
      </c>
      <c r="K5" s="90">
        <v>21670267.993000001</v>
      </c>
      <c r="L5" s="23">
        <v>5.0000000000005596E-4</v>
      </c>
    </row>
    <row r="6" spans="1:12" ht="21" customHeight="1">
      <c r="A6" s="48">
        <v>2</v>
      </c>
      <c r="B6" s="95" t="s">
        <v>107</v>
      </c>
      <c r="C6" s="90">
        <v>15741060.765000001</v>
      </c>
      <c r="D6" s="90">
        <v>15682344.375</v>
      </c>
      <c r="E6" s="91">
        <v>0.99629999999999996</v>
      </c>
      <c r="F6" s="90">
        <v>7411828.7479999997</v>
      </c>
      <c r="G6" s="90">
        <v>7391661.7139999997</v>
      </c>
      <c r="H6" s="90">
        <v>4343287.8830000004</v>
      </c>
      <c r="I6" s="90">
        <v>4328131.0949999997</v>
      </c>
      <c r="J6" s="90">
        <v>3985944.1340000001</v>
      </c>
      <c r="K6" s="90">
        <v>3962551.5660000001</v>
      </c>
      <c r="L6" s="23">
        <v>1.0999999999999899E-3</v>
      </c>
    </row>
    <row r="7" spans="1:12" ht="21" customHeight="1">
      <c r="A7" s="48">
        <v>3</v>
      </c>
      <c r="B7" s="95" t="s">
        <v>103</v>
      </c>
      <c r="C7" s="90">
        <v>5764713.9079999998</v>
      </c>
      <c r="D7" s="90">
        <v>5760371.1100000003</v>
      </c>
      <c r="E7" s="91">
        <v>0.99919999999999998</v>
      </c>
      <c r="F7" s="90">
        <v>3279719.6260000002</v>
      </c>
      <c r="G7" s="90">
        <v>3276965.432</v>
      </c>
      <c r="H7" s="90">
        <v>541613.91799999995</v>
      </c>
      <c r="I7" s="90">
        <v>541273.81299999997</v>
      </c>
      <c r="J7" s="90">
        <v>1943380.3640000001</v>
      </c>
      <c r="K7" s="90">
        <v>1942131.865</v>
      </c>
      <c r="L7" s="23">
        <v>4.9999999999994493E-4</v>
      </c>
    </row>
    <row r="8" spans="1:12" ht="21" customHeight="1">
      <c r="A8" s="48">
        <v>4</v>
      </c>
      <c r="B8" s="95" t="s">
        <v>104</v>
      </c>
      <c r="C8" s="90">
        <v>3777503.5529999998</v>
      </c>
      <c r="D8" s="90">
        <v>3759964.287</v>
      </c>
      <c r="E8" s="91">
        <v>0.99539999999999995</v>
      </c>
      <c r="F8" s="90">
        <v>1514156.8589999999</v>
      </c>
      <c r="G8" s="90">
        <v>1504539.541</v>
      </c>
      <c r="H8" s="90">
        <v>1392411.6329999999</v>
      </c>
      <c r="I8" s="90">
        <v>1386526.8049999999</v>
      </c>
      <c r="J8" s="90">
        <v>870935.06099999999</v>
      </c>
      <c r="K8" s="90">
        <v>868897.94099999999</v>
      </c>
      <c r="L8" s="23">
        <v>1.2999999999999678E-3</v>
      </c>
    </row>
    <row r="9" spans="1:12" ht="21" customHeight="1">
      <c r="A9" s="48">
        <v>5</v>
      </c>
      <c r="B9" s="95" t="s">
        <v>105</v>
      </c>
      <c r="C9" s="90">
        <v>15121254.602</v>
      </c>
      <c r="D9" s="90">
        <v>15095076.162</v>
      </c>
      <c r="E9" s="91">
        <v>0.99829999999999997</v>
      </c>
      <c r="F9" s="90">
        <v>6491136.6370000001</v>
      </c>
      <c r="G9" s="90">
        <v>6481707.6689999998</v>
      </c>
      <c r="H9" s="90">
        <v>4468377.4040000001</v>
      </c>
      <c r="I9" s="90">
        <v>4461000.7719999999</v>
      </c>
      <c r="J9" s="90">
        <v>4161740.5610000002</v>
      </c>
      <c r="K9" s="90">
        <v>4152367.7209999999</v>
      </c>
      <c r="L9" s="23">
        <v>-9.9999999999988987E-5</v>
      </c>
    </row>
    <row r="10" spans="1:12" ht="21" customHeight="1">
      <c r="A10" s="48">
        <v>6</v>
      </c>
      <c r="B10" s="95" t="s">
        <v>106</v>
      </c>
      <c r="C10" s="90">
        <v>12162784.129000001</v>
      </c>
      <c r="D10" s="90">
        <v>12071046.465</v>
      </c>
      <c r="E10" s="91">
        <v>0.99250000000000005</v>
      </c>
      <c r="F10" s="90">
        <v>2584971.9350000001</v>
      </c>
      <c r="G10" s="90">
        <v>2583075.2620000001</v>
      </c>
      <c r="H10" s="90">
        <v>3111145.8470000001</v>
      </c>
      <c r="I10" s="90">
        <v>3081900.9870000002</v>
      </c>
      <c r="J10" s="90">
        <v>6466666.3470000001</v>
      </c>
      <c r="K10" s="90">
        <v>6406070.216</v>
      </c>
      <c r="L10" s="23">
        <v>-1.4999999999999458E-3</v>
      </c>
    </row>
    <row r="11" spans="1:12" ht="21" customHeight="1">
      <c r="A11" s="48">
        <v>7</v>
      </c>
      <c r="B11" s="95" t="s">
        <v>108</v>
      </c>
      <c r="C11" s="90">
        <v>3735070.16</v>
      </c>
      <c r="D11" s="90">
        <v>3696380.5520000001</v>
      </c>
      <c r="E11" s="91">
        <v>0.98960000000000004</v>
      </c>
      <c r="F11" s="90">
        <v>2612308.9819999998</v>
      </c>
      <c r="G11" s="90">
        <v>2595215.1170000001</v>
      </c>
      <c r="H11" s="90">
        <v>204423.443</v>
      </c>
      <c r="I11" s="90">
        <v>200896.73199999999</v>
      </c>
      <c r="J11" s="90">
        <v>918337.73499999999</v>
      </c>
      <c r="K11" s="90">
        <v>900268.70299999998</v>
      </c>
      <c r="L11" s="23">
        <v>-1.6999999999999238E-3</v>
      </c>
    </row>
    <row r="12" spans="1:12" ht="21" customHeight="1">
      <c r="A12" s="48">
        <v>8</v>
      </c>
      <c r="B12" s="89" t="s">
        <v>109</v>
      </c>
      <c r="C12" s="92">
        <v>7100590.1780000003</v>
      </c>
      <c r="D12" s="92">
        <v>7086254.7759999996</v>
      </c>
      <c r="E12" s="91">
        <v>0.998</v>
      </c>
      <c r="F12" s="92">
        <v>4508957.3490000004</v>
      </c>
      <c r="G12" s="92">
        <v>4500643.0080000004</v>
      </c>
      <c r="H12" s="92">
        <v>1554016.206</v>
      </c>
      <c r="I12" s="92">
        <v>1553163.1850000001</v>
      </c>
      <c r="J12" s="92">
        <v>1037616.623</v>
      </c>
      <c r="K12" s="92">
        <v>1032448.583</v>
      </c>
      <c r="L12" s="23">
        <v>6.0000000000004494E-4</v>
      </c>
    </row>
    <row r="13" spans="1:12" ht="21" customHeight="1">
      <c r="A13" s="48">
        <v>9</v>
      </c>
      <c r="B13" s="95" t="s">
        <v>110</v>
      </c>
      <c r="C13" s="90">
        <v>6095125.7240000004</v>
      </c>
      <c r="D13" s="90">
        <v>6067463.7180000003</v>
      </c>
      <c r="E13" s="91">
        <v>0.99550000000000005</v>
      </c>
      <c r="F13" s="90">
        <v>3493496.9369999999</v>
      </c>
      <c r="G13" s="90">
        <v>3485701.4190000002</v>
      </c>
      <c r="H13" s="90">
        <v>762500.78300000005</v>
      </c>
      <c r="I13" s="90">
        <v>761165.31700000004</v>
      </c>
      <c r="J13" s="90">
        <v>1839128.004</v>
      </c>
      <c r="K13" s="90">
        <v>1820596.9820000001</v>
      </c>
      <c r="L13" s="23">
        <v>-1.9999999999997797E-4</v>
      </c>
    </row>
    <row r="14" spans="1:12" ht="21" customHeight="1">
      <c r="A14" s="48">
        <v>10</v>
      </c>
      <c r="B14" s="95" t="s">
        <v>111</v>
      </c>
      <c r="C14" s="90">
        <v>12769246.438999999</v>
      </c>
      <c r="D14" s="90">
        <v>12717573.805</v>
      </c>
      <c r="E14" s="91">
        <v>0.996</v>
      </c>
      <c r="F14" s="90">
        <v>2776109.6680000001</v>
      </c>
      <c r="G14" s="90">
        <v>2765734.4879999999</v>
      </c>
      <c r="H14" s="90">
        <v>4435403.7609999999</v>
      </c>
      <c r="I14" s="90">
        <v>4422456.466</v>
      </c>
      <c r="J14" s="90">
        <v>5557733.0099999998</v>
      </c>
      <c r="K14" s="90">
        <v>5529382.8509999998</v>
      </c>
      <c r="L14" s="23">
        <v>-3.9999999999995595E-4</v>
      </c>
    </row>
    <row r="15" spans="1:12" ht="21" customHeight="1">
      <c r="A15" s="48">
        <v>11</v>
      </c>
      <c r="B15" s="95" t="s">
        <v>119</v>
      </c>
      <c r="C15" s="90">
        <v>3308466.2710000002</v>
      </c>
      <c r="D15" s="90">
        <v>3290353.9360000002</v>
      </c>
      <c r="E15" s="91">
        <v>0.99450000000000005</v>
      </c>
      <c r="F15" s="90">
        <v>2127655.2560000001</v>
      </c>
      <c r="G15" s="90">
        <v>2120759.1579999998</v>
      </c>
      <c r="H15" s="90">
        <v>932748.76699999999</v>
      </c>
      <c r="I15" s="90">
        <v>927561.02500000002</v>
      </c>
      <c r="J15" s="90">
        <v>248062.24799999999</v>
      </c>
      <c r="K15" s="90">
        <v>242033.753</v>
      </c>
      <c r="L15" s="23">
        <v>-7.9999999999991189E-4</v>
      </c>
    </row>
    <row r="16" spans="1:12" ht="21" customHeight="1">
      <c r="A16" s="48">
        <v>12</v>
      </c>
      <c r="B16" s="95" t="s">
        <v>114</v>
      </c>
      <c r="C16" s="90">
        <v>8627159.4570000004</v>
      </c>
      <c r="D16" s="90">
        <v>8591580.1290000007</v>
      </c>
      <c r="E16" s="91">
        <v>0.99590000000000001</v>
      </c>
      <c r="F16" s="90">
        <v>4794482.0360000003</v>
      </c>
      <c r="G16" s="90">
        <v>4769928.7470000004</v>
      </c>
      <c r="H16" s="90">
        <v>1957601.121</v>
      </c>
      <c r="I16" s="90">
        <v>1950264.5819999999</v>
      </c>
      <c r="J16" s="90">
        <v>1875076.3</v>
      </c>
      <c r="K16" s="90">
        <v>1871386.8</v>
      </c>
      <c r="L16" s="54">
        <v>8.0000000000002292E-4</v>
      </c>
    </row>
    <row r="17" spans="1:12" ht="21" customHeight="1">
      <c r="A17" s="48">
        <v>13</v>
      </c>
      <c r="B17" s="95" t="s">
        <v>112</v>
      </c>
      <c r="C17" s="90">
        <v>12816753.698000001</v>
      </c>
      <c r="D17" s="90">
        <v>12668832.202</v>
      </c>
      <c r="E17" s="91">
        <v>0.98850000000000005</v>
      </c>
      <c r="F17" s="90">
        <v>7229052.6550000003</v>
      </c>
      <c r="G17" s="90">
        <v>7159256.824</v>
      </c>
      <c r="H17" s="90">
        <v>2412989.0789999999</v>
      </c>
      <c r="I17" s="90">
        <v>2377850.9109999998</v>
      </c>
      <c r="J17" s="90">
        <v>3174711.9640000002</v>
      </c>
      <c r="K17" s="90">
        <v>3131724.4670000002</v>
      </c>
      <c r="L17" s="23">
        <v>2.3000000000000798E-3</v>
      </c>
    </row>
    <row r="18" spans="1:12" s="37" customFormat="1" ht="21" customHeight="1">
      <c r="A18" s="49">
        <v>14</v>
      </c>
      <c r="B18" s="95" t="s">
        <v>116</v>
      </c>
      <c r="C18" s="90">
        <v>11132751.632999999</v>
      </c>
      <c r="D18" s="90">
        <v>11041777.584000001</v>
      </c>
      <c r="E18" s="91">
        <v>0.99180000000000001</v>
      </c>
      <c r="F18" s="90">
        <v>7402326.5460000001</v>
      </c>
      <c r="G18" s="90">
        <v>7361329.8949999996</v>
      </c>
      <c r="H18" s="90">
        <v>1230653.8119999999</v>
      </c>
      <c r="I18" s="90">
        <v>1221648.5619999999</v>
      </c>
      <c r="J18" s="90">
        <v>2499771.2749999999</v>
      </c>
      <c r="K18" s="90">
        <v>2458799.1269999999</v>
      </c>
      <c r="L18" s="54">
        <v>1.2999999999999678E-3</v>
      </c>
    </row>
    <row r="19" spans="1:12" s="37" customFormat="1" ht="21" customHeight="1">
      <c r="A19" s="49">
        <v>15</v>
      </c>
      <c r="B19" s="95" t="s">
        <v>117</v>
      </c>
      <c r="C19" s="90">
        <v>4627015.75</v>
      </c>
      <c r="D19" s="90">
        <v>4507441.5190000003</v>
      </c>
      <c r="E19" s="91">
        <v>0.97419999999999995</v>
      </c>
      <c r="F19" s="90">
        <v>2026255.1429999999</v>
      </c>
      <c r="G19" s="90">
        <v>1949399.855</v>
      </c>
      <c r="H19" s="90">
        <v>221379.70300000001</v>
      </c>
      <c r="I19" s="90">
        <v>217939.83499999999</v>
      </c>
      <c r="J19" s="90">
        <v>2379380.9040000001</v>
      </c>
      <c r="K19" s="90">
        <v>2340101.8289999999</v>
      </c>
      <c r="L19" s="23">
        <v>-3.3000000000000806E-3</v>
      </c>
    </row>
    <row r="20" spans="1:12" ht="21" customHeight="1">
      <c r="A20" s="48">
        <v>16</v>
      </c>
      <c r="B20" s="89" t="s">
        <v>120</v>
      </c>
      <c r="C20" s="92">
        <v>8787868.6809999999</v>
      </c>
      <c r="D20" s="92">
        <v>8561986.023</v>
      </c>
      <c r="E20" s="93">
        <v>0.97430000000000005</v>
      </c>
      <c r="F20" s="92">
        <v>2408773.5440000002</v>
      </c>
      <c r="G20" s="92">
        <v>2279196.7409999999</v>
      </c>
      <c r="H20" s="92">
        <v>6123800.1979999999</v>
      </c>
      <c r="I20" s="92">
        <v>6030828.3640000001</v>
      </c>
      <c r="J20" s="92">
        <v>255294.93900000001</v>
      </c>
      <c r="K20" s="92">
        <v>251960.91800000001</v>
      </c>
      <c r="L20" s="23">
        <v>-9.099999999999997E-3</v>
      </c>
    </row>
    <row r="21" spans="1:12" ht="21" customHeight="1">
      <c r="A21" s="48">
        <v>17</v>
      </c>
      <c r="B21" s="95" t="s">
        <v>121</v>
      </c>
      <c r="C21" s="90">
        <v>9223553.5390000008</v>
      </c>
      <c r="D21" s="90">
        <v>9008838.9269999992</v>
      </c>
      <c r="E21" s="91">
        <v>0.97670000000000001</v>
      </c>
      <c r="F21" s="90">
        <v>3333711.7370000002</v>
      </c>
      <c r="G21" s="90">
        <v>3199684.5630000001</v>
      </c>
      <c r="H21" s="90">
        <v>5505887.9369999999</v>
      </c>
      <c r="I21" s="90">
        <v>5426881.1299999999</v>
      </c>
      <c r="J21" s="90">
        <v>383953.86499999999</v>
      </c>
      <c r="K21" s="90">
        <v>382273.234</v>
      </c>
      <c r="L21" s="23">
        <v>-3.9999999999995595E-4</v>
      </c>
    </row>
    <row r="22" spans="1:12" ht="21" customHeight="1">
      <c r="A22" s="48">
        <v>18</v>
      </c>
      <c r="B22" s="95" t="s">
        <v>122</v>
      </c>
      <c r="C22" s="90">
        <v>7131224.091</v>
      </c>
      <c r="D22" s="90">
        <v>7091204.3609999996</v>
      </c>
      <c r="E22" s="91">
        <v>0.99439999999999995</v>
      </c>
      <c r="F22" s="90">
        <v>4205159.5130000003</v>
      </c>
      <c r="G22" s="90">
        <v>4184261.25</v>
      </c>
      <c r="H22" s="90">
        <v>1314380.95</v>
      </c>
      <c r="I22" s="90">
        <v>1308563.5209999999</v>
      </c>
      <c r="J22" s="90">
        <v>1611683.628</v>
      </c>
      <c r="K22" s="90">
        <v>1598379.59</v>
      </c>
      <c r="L22" s="23">
        <v>-2.00000000000089E-4</v>
      </c>
    </row>
    <row r="23" spans="1:12" ht="21" customHeight="1">
      <c r="A23" s="48">
        <v>19</v>
      </c>
      <c r="B23" s="95" t="s">
        <v>115</v>
      </c>
      <c r="C23" s="90">
        <v>4701214.6619999995</v>
      </c>
      <c r="D23" s="90">
        <v>4677951.8</v>
      </c>
      <c r="E23" s="91">
        <v>0.99509999999999998</v>
      </c>
      <c r="F23" s="90">
        <v>2478058.9389999998</v>
      </c>
      <c r="G23" s="90">
        <v>2468554.1919999998</v>
      </c>
      <c r="H23" s="90">
        <v>701337.90700000001</v>
      </c>
      <c r="I23" s="90">
        <v>698842.49899999995</v>
      </c>
      <c r="J23" s="90">
        <v>1521817.8160000001</v>
      </c>
      <c r="K23" s="90">
        <v>1510555.1089999999</v>
      </c>
      <c r="L23" s="23">
        <v>-5.0000000000005596E-4</v>
      </c>
    </row>
    <row r="24" spans="1:12" ht="21" customHeight="1">
      <c r="A24" s="48">
        <v>20</v>
      </c>
      <c r="B24" s="95" t="s">
        <v>118</v>
      </c>
      <c r="C24" s="90">
        <v>8956415.8159999996</v>
      </c>
      <c r="D24" s="90">
        <v>8912024.9360000007</v>
      </c>
      <c r="E24" s="91">
        <v>0.995</v>
      </c>
      <c r="F24" s="90">
        <v>5041417.8559999997</v>
      </c>
      <c r="G24" s="90">
        <v>5017638.8880000003</v>
      </c>
      <c r="H24" s="90">
        <v>2898820.3319999999</v>
      </c>
      <c r="I24" s="90">
        <v>2885720.4789999998</v>
      </c>
      <c r="J24" s="90">
        <v>1016177.628</v>
      </c>
      <c r="K24" s="90">
        <v>1008665.569</v>
      </c>
      <c r="L24" s="23">
        <v>-5.0000000000005596E-4</v>
      </c>
    </row>
    <row r="25" spans="1:12" ht="21" customHeight="1">
      <c r="A25" s="50">
        <v>21</v>
      </c>
      <c r="B25" s="96" t="s">
        <v>113</v>
      </c>
      <c r="C25" s="90">
        <v>9056025.0140000004</v>
      </c>
      <c r="D25" s="90">
        <v>8992762.1950000003</v>
      </c>
      <c r="E25" s="91">
        <v>0.99299999999999999</v>
      </c>
      <c r="F25" s="90">
        <v>2358623.9649999999</v>
      </c>
      <c r="G25" s="90">
        <v>2351866.9219999998</v>
      </c>
      <c r="H25" s="90">
        <v>1935707.726</v>
      </c>
      <c r="I25" s="90">
        <v>1926485.642</v>
      </c>
      <c r="J25" s="90">
        <v>4761693.3229999999</v>
      </c>
      <c r="K25" s="90">
        <v>4714409.6310000001</v>
      </c>
      <c r="L25" s="23">
        <v>1.7000000000000348E-3</v>
      </c>
    </row>
    <row r="26" spans="1:12" ht="21" customHeight="1">
      <c r="A26" s="48">
        <v>22</v>
      </c>
      <c r="B26" s="95" t="s">
        <v>123</v>
      </c>
      <c r="C26" s="94">
        <v>228829567.912</v>
      </c>
      <c r="D26" s="94">
        <v>227175349.85299999</v>
      </c>
      <c r="E26" s="91">
        <f>D26/C26</f>
        <v>0.99277096017750566</v>
      </c>
      <c r="F26" s="90">
        <v>103228837.93799999</v>
      </c>
      <c r="G26" s="90">
        <v>102510471.109</v>
      </c>
      <c r="H26" s="90">
        <v>57308336.240999997</v>
      </c>
      <c r="I26" s="90">
        <v>56869604.295999996</v>
      </c>
      <c r="J26" s="90">
        <v>68292393.732999995</v>
      </c>
      <c r="K26" s="90">
        <v>67795274.447999999</v>
      </c>
      <c r="L26" s="23">
        <v>3.029565973611259E-5</v>
      </c>
    </row>
    <row r="27" spans="1:12">
      <c r="F27" s="15"/>
    </row>
  </sheetData>
  <sortState xmlns:xlrd2="http://schemas.microsoft.com/office/spreadsheetml/2017/richdata2" ref="B5:L25">
    <sortCondition ref="B5:B25" customList="成都市,绵阳市,自贡市,攀枝花市,泸州市,德阳市,广元市,遂宁市,内江市,乐山市,资阳市,宜宾市,南充市,达州市,雅安市,阿坝州,甘孜州,凉山州,广安市,巴中市,眉山市,四川省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45" type="noConversion"/>
  <pageMargins left="0.15748031496063" right="0.15748031496063" top="0.43307086614173201" bottom="0.27559055118110198" header="0.23622047244094499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0"/>
  <sheetViews>
    <sheetView zoomScale="110" zoomScaleNormal="110" workbookViewId="0">
      <pane ySplit="3" topLeftCell="A4" activePane="bottomLeft" state="frozen"/>
      <selection pane="bottomLeft" activeCell="L11" sqref="L11"/>
    </sheetView>
  </sheetViews>
  <sheetFormatPr defaultColWidth="9" defaultRowHeight="20.100000000000001" customHeight="1"/>
  <cols>
    <col min="1" max="1" width="9" style="34"/>
    <col min="2" max="2" width="16.75" style="35" customWidth="1"/>
    <col min="3" max="3" width="13.625" style="35" customWidth="1"/>
    <col min="4" max="4" width="9" style="35"/>
    <col min="5" max="5" width="47.375" style="35" customWidth="1"/>
    <col min="6" max="6" width="15" style="35" customWidth="1"/>
    <col min="7" max="7" width="34.875" style="35" customWidth="1"/>
    <col min="8" max="8" width="19" style="36" customWidth="1"/>
    <col min="9" max="16384" width="9" style="37"/>
  </cols>
  <sheetData>
    <row r="1" spans="1:8" ht="20.100000000000001" customHeight="1">
      <c r="A1" s="38" t="s">
        <v>51</v>
      </c>
    </row>
    <row r="2" spans="1:8" ht="40.5" customHeight="1">
      <c r="A2" s="39" t="s">
        <v>52</v>
      </c>
      <c r="B2" s="27"/>
      <c r="C2" s="27"/>
      <c r="D2" s="27"/>
      <c r="E2" s="27"/>
      <c r="F2" s="27"/>
      <c r="G2" s="27"/>
      <c r="H2" s="40"/>
    </row>
    <row r="3" spans="1:8" ht="20.100000000000001" customHeight="1">
      <c r="A3" s="41" t="s">
        <v>53</v>
      </c>
      <c r="B3" s="41" t="s">
        <v>54</v>
      </c>
      <c r="C3" s="41" t="s">
        <v>55</v>
      </c>
      <c r="D3" s="41" t="s">
        <v>56</v>
      </c>
      <c r="E3" s="41" t="s">
        <v>57</v>
      </c>
      <c r="F3" s="41" t="s">
        <v>58</v>
      </c>
      <c r="G3" s="41" t="s">
        <v>59</v>
      </c>
      <c r="H3" s="41" t="s">
        <v>60</v>
      </c>
    </row>
    <row r="4" spans="1:8" ht="20.100000000000001" customHeight="1">
      <c r="A4" s="17">
        <f>SUBTOTAL(103,$B$4:B4)*1</f>
        <v>1</v>
      </c>
      <c r="B4" s="97" t="s">
        <v>102</v>
      </c>
      <c r="C4" s="9" t="s">
        <v>195</v>
      </c>
      <c r="D4" s="97" t="s">
        <v>125</v>
      </c>
      <c r="E4" s="97" t="s">
        <v>134</v>
      </c>
      <c r="F4" s="97" t="s">
        <v>21</v>
      </c>
      <c r="G4" s="97" t="s">
        <v>127</v>
      </c>
      <c r="H4" s="42" t="s">
        <v>64</v>
      </c>
    </row>
    <row r="5" spans="1:8" ht="20.100000000000001" customHeight="1">
      <c r="A5" s="17">
        <f>SUBTOTAL(103,$B$4:B5)*1</f>
        <v>2</v>
      </c>
      <c r="B5" s="97" t="s">
        <v>102</v>
      </c>
      <c r="C5" s="9" t="s">
        <v>222</v>
      </c>
      <c r="D5" s="97" t="s">
        <v>125</v>
      </c>
      <c r="E5" s="97" t="s">
        <v>134</v>
      </c>
      <c r="F5" s="97" t="s">
        <v>21</v>
      </c>
      <c r="G5" s="97" t="s">
        <v>127</v>
      </c>
      <c r="H5" s="42" t="s">
        <v>63</v>
      </c>
    </row>
    <row r="6" spans="1:8" ht="20.100000000000001" customHeight="1">
      <c r="A6" s="17">
        <f>SUBTOTAL(103,$B$4:B6)*1</f>
        <v>3</v>
      </c>
      <c r="B6" s="97" t="s">
        <v>102</v>
      </c>
      <c r="C6" s="9" t="s">
        <v>145</v>
      </c>
      <c r="D6" s="97" t="s">
        <v>125</v>
      </c>
      <c r="E6" s="97" t="s">
        <v>134</v>
      </c>
      <c r="F6" s="97" t="s">
        <v>21</v>
      </c>
      <c r="G6" s="97" t="s">
        <v>127</v>
      </c>
      <c r="H6" s="42" t="s">
        <v>66</v>
      </c>
    </row>
    <row r="7" spans="1:8" ht="20.100000000000001" customHeight="1">
      <c r="A7" s="17">
        <f>SUBTOTAL(103,$B$4:B7)*1</f>
        <v>4</v>
      </c>
      <c r="B7" s="97" t="s">
        <v>102</v>
      </c>
      <c r="C7" s="9" t="s">
        <v>203</v>
      </c>
      <c r="D7" s="97" t="s">
        <v>125</v>
      </c>
      <c r="E7" s="97" t="s">
        <v>134</v>
      </c>
      <c r="F7" s="97" t="s">
        <v>21</v>
      </c>
      <c r="G7" s="97" t="s">
        <v>127</v>
      </c>
      <c r="H7" s="42" t="s">
        <v>62</v>
      </c>
    </row>
    <row r="8" spans="1:8" ht="20.100000000000001" customHeight="1">
      <c r="A8" s="17">
        <f>SUBTOTAL(103,$B$4:B8)*1</f>
        <v>5</v>
      </c>
      <c r="B8" s="97" t="s">
        <v>102</v>
      </c>
      <c r="C8" s="9" t="s">
        <v>133</v>
      </c>
      <c r="D8" s="97" t="s">
        <v>125</v>
      </c>
      <c r="E8" s="97" t="s">
        <v>134</v>
      </c>
      <c r="F8" s="97" t="s">
        <v>21</v>
      </c>
      <c r="G8" s="97" t="s">
        <v>127</v>
      </c>
      <c r="H8" s="42" t="s">
        <v>61</v>
      </c>
    </row>
    <row r="9" spans="1:8" ht="20.100000000000001" customHeight="1">
      <c r="A9" s="17">
        <f>SUBTOTAL(103,$B$4:B9)*1</f>
        <v>6</v>
      </c>
      <c r="B9" s="97" t="s">
        <v>102</v>
      </c>
      <c r="C9" s="9" t="s">
        <v>135</v>
      </c>
      <c r="D9" s="97" t="s">
        <v>125</v>
      </c>
      <c r="E9" s="97" t="s">
        <v>134</v>
      </c>
      <c r="F9" s="97" t="s">
        <v>21</v>
      </c>
      <c r="G9" s="97" t="s">
        <v>127</v>
      </c>
      <c r="H9" s="42" t="s">
        <v>65</v>
      </c>
    </row>
    <row r="10" spans="1:8" ht="20.100000000000001" customHeight="1">
      <c r="A10" s="17">
        <f>SUBTOTAL(103,$B$4:B10)*1</f>
        <v>7</v>
      </c>
      <c r="B10" s="97" t="s">
        <v>102</v>
      </c>
      <c r="C10" s="9" t="s">
        <v>555</v>
      </c>
      <c r="D10" s="97" t="s">
        <v>125</v>
      </c>
      <c r="E10" s="97" t="s">
        <v>556</v>
      </c>
      <c r="F10" s="97" t="s">
        <v>20</v>
      </c>
      <c r="G10" s="97" t="s">
        <v>127</v>
      </c>
      <c r="H10" s="42" t="s">
        <v>557</v>
      </c>
    </row>
    <row r="11" spans="1:8" ht="20.100000000000001" customHeight="1">
      <c r="A11" s="17">
        <f>SUBTOTAL(103,$B$4:B11)*1</f>
        <v>8</v>
      </c>
      <c r="B11" s="97" t="s">
        <v>102</v>
      </c>
      <c r="C11" s="9" t="s">
        <v>213</v>
      </c>
      <c r="D11" s="97" t="s">
        <v>125</v>
      </c>
      <c r="E11" s="97" t="s">
        <v>214</v>
      </c>
      <c r="F11" s="97" t="s">
        <v>21</v>
      </c>
      <c r="G11" s="97" t="s">
        <v>127</v>
      </c>
      <c r="H11" s="42" t="s">
        <v>215</v>
      </c>
    </row>
    <row r="12" spans="1:8" ht="20.100000000000001" customHeight="1">
      <c r="A12" s="17">
        <f>SUBTOTAL(103,$B$4:B12)*1</f>
        <v>9</v>
      </c>
      <c r="B12" s="97" t="s">
        <v>102</v>
      </c>
      <c r="C12" s="9" t="s">
        <v>412</v>
      </c>
      <c r="D12" s="97" t="s">
        <v>125</v>
      </c>
      <c r="E12" s="97" t="s">
        <v>290</v>
      </c>
      <c r="F12" s="97" t="s">
        <v>21</v>
      </c>
      <c r="G12" s="97" t="s">
        <v>126</v>
      </c>
      <c r="H12" s="42" t="s">
        <v>413</v>
      </c>
    </row>
    <row r="13" spans="1:8" ht="20.100000000000001" customHeight="1">
      <c r="A13" s="17">
        <f>SUBTOTAL(103,$B$4:B13)*1</f>
        <v>10</v>
      </c>
      <c r="B13" s="97" t="s">
        <v>102</v>
      </c>
      <c r="C13" s="9" t="s">
        <v>455</v>
      </c>
      <c r="D13" s="97" t="s">
        <v>125</v>
      </c>
      <c r="E13" s="97" t="s">
        <v>290</v>
      </c>
      <c r="F13" s="97" t="s">
        <v>21</v>
      </c>
      <c r="G13" s="97" t="s">
        <v>126</v>
      </c>
      <c r="H13" s="42" t="s">
        <v>456</v>
      </c>
    </row>
    <row r="14" spans="1:8" ht="20.100000000000001" customHeight="1">
      <c r="A14" s="17">
        <f>SUBTOTAL(103,$B$4:B14)*1</f>
        <v>11</v>
      </c>
      <c r="B14" s="97" t="s">
        <v>102</v>
      </c>
      <c r="C14" s="9" t="s">
        <v>488</v>
      </c>
      <c r="D14" s="97" t="s">
        <v>125</v>
      </c>
      <c r="E14" s="97" t="s">
        <v>290</v>
      </c>
      <c r="F14" s="97" t="s">
        <v>21</v>
      </c>
      <c r="G14" s="97" t="s">
        <v>126</v>
      </c>
      <c r="H14" s="42" t="s">
        <v>489</v>
      </c>
    </row>
    <row r="15" spans="1:8" ht="20.100000000000001" customHeight="1">
      <c r="A15" s="17">
        <f>SUBTOTAL(103,$B$4:B15)*1</f>
        <v>12</v>
      </c>
      <c r="B15" s="97" t="s">
        <v>102</v>
      </c>
      <c r="C15" s="9" t="s">
        <v>490</v>
      </c>
      <c r="D15" s="97" t="s">
        <v>125</v>
      </c>
      <c r="E15" s="97" t="s">
        <v>290</v>
      </c>
      <c r="F15" s="97" t="s">
        <v>21</v>
      </c>
      <c r="G15" s="97" t="s">
        <v>126</v>
      </c>
      <c r="H15" s="42" t="s">
        <v>491</v>
      </c>
    </row>
    <row r="16" spans="1:8" ht="20.100000000000001" customHeight="1">
      <c r="A16" s="17">
        <f>SUBTOTAL(103,$B$4:B16)*1</f>
        <v>13</v>
      </c>
      <c r="B16" s="97" t="s">
        <v>102</v>
      </c>
      <c r="C16" s="9" t="s">
        <v>513</v>
      </c>
      <c r="D16" s="97" t="s">
        <v>125</v>
      </c>
      <c r="E16" s="97" t="s">
        <v>290</v>
      </c>
      <c r="F16" s="97" t="s">
        <v>21</v>
      </c>
      <c r="G16" s="97" t="s">
        <v>126</v>
      </c>
      <c r="H16" s="42" t="s">
        <v>514</v>
      </c>
    </row>
    <row r="17" spans="1:8" ht="20.100000000000001" customHeight="1">
      <c r="A17" s="17">
        <f>SUBTOTAL(103,$B$4:B17)*1</f>
        <v>14</v>
      </c>
      <c r="B17" s="97" t="s">
        <v>102</v>
      </c>
      <c r="C17" s="9" t="s">
        <v>560</v>
      </c>
      <c r="D17" s="97" t="s">
        <v>125</v>
      </c>
      <c r="E17" s="97" t="s">
        <v>290</v>
      </c>
      <c r="F17" s="97" t="s">
        <v>20</v>
      </c>
      <c r="G17" s="97" t="s">
        <v>126</v>
      </c>
      <c r="H17" s="42" t="s">
        <v>561</v>
      </c>
    </row>
    <row r="18" spans="1:8" ht="20.100000000000001" customHeight="1">
      <c r="A18" s="17">
        <f>SUBTOTAL(103,$B$4:B18)*1</f>
        <v>15</v>
      </c>
      <c r="B18" s="97" t="s">
        <v>102</v>
      </c>
      <c r="C18" s="9" t="s">
        <v>571</v>
      </c>
      <c r="D18" s="97" t="s">
        <v>125</v>
      </c>
      <c r="E18" s="97" t="s">
        <v>290</v>
      </c>
      <c r="F18" s="97" t="s">
        <v>21</v>
      </c>
      <c r="G18" s="97" t="s">
        <v>126</v>
      </c>
      <c r="H18" s="42" t="s">
        <v>572</v>
      </c>
    </row>
    <row r="19" spans="1:8" ht="20.100000000000001" customHeight="1">
      <c r="A19" s="17">
        <f>SUBTOTAL(103,$B$4:B19)*1</f>
        <v>16</v>
      </c>
      <c r="B19" s="97" t="s">
        <v>102</v>
      </c>
      <c r="C19" s="9" t="s">
        <v>472</v>
      </c>
      <c r="D19" s="97" t="s">
        <v>138</v>
      </c>
      <c r="E19" s="97" t="s">
        <v>473</v>
      </c>
      <c r="F19" s="97" t="s">
        <v>20</v>
      </c>
      <c r="G19" s="97" t="s">
        <v>126</v>
      </c>
      <c r="H19" s="42" t="s">
        <v>474</v>
      </c>
    </row>
    <row r="20" spans="1:8" ht="20.100000000000001" customHeight="1">
      <c r="A20" s="17">
        <f>SUBTOTAL(103,$B$4:B20)*1</f>
        <v>17</v>
      </c>
      <c r="B20" s="97" t="s">
        <v>102</v>
      </c>
      <c r="C20" s="9" t="s">
        <v>537</v>
      </c>
      <c r="D20" s="97" t="s">
        <v>125</v>
      </c>
      <c r="E20" s="97" t="s">
        <v>538</v>
      </c>
      <c r="F20" s="97" t="s">
        <v>21</v>
      </c>
      <c r="G20" s="97" t="s">
        <v>126</v>
      </c>
      <c r="H20" s="42" t="s">
        <v>539</v>
      </c>
    </row>
    <row r="21" spans="1:8" ht="20.100000000000001" customHeight="1">
      <c r="A21" s="17">
        <f>SUBTOTAL(103,$B$4:B21)*1</f>
        <v>18</v>
      </c>
      <c r="B21" s="97" t="s">
        <v>102</v>
      </c>
      <c r="C21" s="9" t="s">
        <v>432</v>
      </c>
      <c r="D21" s="97" t="s">
        <v>125</v>
      </c>
      <c r="E21" s="97" t="s">
        <v>433</v>
      </c>
      <c r="F21" s="97" t="s">
        <v>131</v>
      </c>
      <c r="G21" s="97" t="s">
        <v>434</v>
      </c>
      <c r="H21" s="42" t="s">
        <v>435</v>
      </c>
    </row>
    <row r="22" spans="1:8" ht="20.100000000000001" customHeight="1">
      <c r="A22" s="17">
        <f>SUBTOTAL(103,$B$4:B22)*1</f>
        <v>19</v>
      </c>
      <c r="B22" s="97" t="s">
        <v>102</v>
      </c>
      <c r="C22" s="9" t="s">
        <v>461</v>
      </c>
      <c r="D22" s="97" t="s">
        <v>125</v>
      </c>
      <c r="E22" s="97" t="s">
        <v>174</v>
      </c>
      <c r="F22" s="97" t="s">
        <v>20</v>
      </c>
      <c r="G22" s="97" t="s">
        <v>127</v>
      </c>
      <c r="H22" s="42" t="s">
        <v>462</v>
      </c>
    </row>
    <row r="23" spans="1:8" ht="20.100000000000001" customHeight="1">
      <c r="A23" s="17">
        <f>SUBTOTAL(103,$B$4:B23)*1</f>
        <v>20</v>
      </c>
      <c r="B23" s="97" t="s">
        <v>102</v>
      </c>
      <c r="C23" s="9" t="s">
        <v>470</v>
      </c>
      <c r="D23" s="97" t="s">
        <v>125</v>
      </c>
      <c r="E23" s="97" t="s">
        <v>174</v>
      </c>
      <c r="F23" s="97" t="s">
        <v>21</v>
      </c>
      <c r="G23" s="97" t="s">
        <v>127</v>
      </c>
      <c r="H23" s="42" t="s">
        <v>471</v>
      </c>
    </row>
    <row r="24" spans="1:8" ht="20.100000000000001" customHeight="1">
      <c r="A24" s="17">
        <f>SUBTOTAL(103,$B$4:B24)*1</f>
        <v>21</v>
      </c>
      <c r="B24" s="97" t="s">
        <v>102</v>
      </c>
      <c r="C24" s="9" t="s">
        <v>217</v>
      </c>
      <c r="D24" s="97" t="s">
        <v>125</v>
      </c>
      <c r="E24" s="97" t="s">
        <v>174</v>
      </c>
      <c r="F24" s="97" t="s">
        <v>20</v>
      </c>
      <c r="G24" s="97" t="s">
        <v>127</v>
      </c>
      <c r="H24" s="42" t="s">
        <v>67</v>
      </c>
    </row>
    <row r="25" spans="1:8" ht="20.100000000000001" customHeight="1">
      <c r="A25" s="17">
        <f>SUBTOTAL(103,$B$4:B25)*1</f>
        <v>22</v>
      </c>
      <c r="B25" s="97" t="s">
        <v>102</v>
      </c>
      <c r="C25" s="9" t="s">
        <v>212</v>
      </c>
      <c r="D25" s="97" t="s">
        <v>125</v>
      </c>
      <c r="E25" s="97" t="s">
        <v>174</v>
      </c>
      <c r="F25" s="97" t="s">
        <v>20</v>
      </c>
      <c r="G25" s="97" t="s">
        <v>127</v>
      </c>
      <c r="H25" s="42" t="s">
        <v>68</v>
      </c>
    </row>
    <row r="26" spans="1:8" ht="20.100000000000001" customHeight="1">
      <c r="A26" s="17">
        <f>SUBTOTAL(103,$B$4:B26)*1</f>
        <v>23</v>
      </c>
      <c r="B26" s="97" t="s">
        <v>102</v>
      </c>
      <c r="C26" s="9" t="s">
        <v>182</v>
      </c>
      <c r="D26" s="97" t="s">
        <v>125</v>
      </c>
      <c r="E26" s="97" t="s">
        <v>174</v>
      </c>
      <c r="F26" s="97" t="s">
        <v>20</v>
      </c>
      <c r="G26" s="97" t="s">
        <v>127</v>
      </c>
      <c r="H26" s="42" t="s">
        <v>183</v>
      </c>
    </row>
    <row r="27" spans="1:8" ht="20.100000000000001" customHeight="1">
      <c r="A27" s="17">
        <f>SUBTOTAL(103,$B$4:B27)*1</f>
        <v>24</v>
      </c>
      <c r="B27" s="97" t="s">
        <v>102</v>
      </c>
      <c r="C27" s="9" t="s">
        <v>547</v>
      </c>
      <c r="D27" s="97" t="s">
        <v>125</v>
      </c>
      <c r="E27" s="97" t="s">
        <v>174</v>
      </c>
      <c r="F27" s="97" t="s">
        <v>20</v>
      </c>
      <c r="G27" s="97" t="s">
        <v>127</v>
      </c>
      <c r="H27" s="42" t="s">
        <v>528</v>
      </c>
    </row>
    <row r="28" spans="1:8" ht="20.100000000000001" customHeight="1">
      <c r="A28" s="17">
        <f>SUBTOTAL(103,$B$4:B28)*1</f>
        <v>25</v>
      </c>
      <c r="B28" s="97" t="s">
        <v>102</v>
      </c>
      <c r="C28" s="9" t="s">
        <v>446</v>
      </c>
      <c r="D28" s="97" t="s">
        <v>125</v>
      </c>
      <c r="E28" s="97" t="s">
        <v>447</v>
      </c>
      <c r="F28" s="97" t="s">
        <v>131</v>
      </c>
      <c r="G28" s="97" t="s">
        <v>127</v>
      </c>
      <c r="H28" s="42" t="s">
        <v>448</v>
      </c>
    </row>
    <row r="29" spans="1:8" ht="20.100000000000001" customHeight="1">
      <c r="A29" s="17">
        <f>SUBTOTAL(103,$B$4:B29)*1</f>
        <v>26</v>
      </c>
      <c r="B29" s="97" t="s">
        <v>102</v>
      </c>
      <c r="C29" s="9" t="s">
        <v>170</v>
      </c>
      <c r="D29" s="97" t="s">
        <v>138</v>
      </c>
      <c r="E29" s="97" t="s">
        <v>129</v>
      </c>
      <c r="F29" s="97" t="s">
        <v>20</v>
      </c>
      <c r="G29" s="97" t="s">
        <v>127</v>
      </c>
      <c r="H29" s="42" t="s">
        <v>69</v>
      </c>
    </row>
    <row r="30" spans="1:8" ht="20.100000000000001" customHeight="1">
      <c r="A30" s="17">
        <f>SUBTOTAL(103,$B$4:B30)*1</f>
        <v>27</v>
      </c>
      <c r="B30" s="97" t="s">
        <v>102</v>
      </c>
      <c r="C30" s="9" t="s">
        <v>186</v>
      </c>
      <c r="D30" s="97" t="s">
        <v>138</v>
      </c>
      <c r="E30" s="97" t="s">
        <v>129</v>
      </c>
      <c r="F30" s="97" t="s">
        <v>20</v>
      </c>
      <c r="G30" s="97" t="s">
        <v>127</v>
      </c>
      <c r="H30" s="42" t="s">
        <v>70</v>
      </c>
    </row>
    <row r="31" spans="1:8" ht="20.100000000000001" customHeight="1">
      <c r="A31" s="17">
        <f>SUBTOTAL(103,$B$4:B31)*1</f>
        <v>28</v>
      </c>
      <c r="B31" s="97" t="s">
        <v>102</v>
      </c>
      <c r="C31" s="9" t="s">
        <v>128</v>
      </c>
      <c r="D31" s="97" t="s">
        <v>125</v>
      </c>
      <c r="E31" s="97" t="s">
        <v>129</v>
      </c>
      <c r="F31" s="97" t="s">
        <v>20</v>
      </c>
      <c r="G31" s="97" t="s">
        <v>127</v>
      </c>
      <c r="H31" s="42" t="s">
        <v>130</v>
      </c>
    </row>
    <row r="32" spans="1:8" ht="20.100000000000001" customHeight="1">
      <c r="A32" s="17">
        <f>SUBTOTAL(103,$B$4:B32)*1</f>
        <v>29</v>
      </c>
      <c r="B32" s="97" t="s">
        <v>102</v>
      </c>
      <c r="C32" s="9" t="s">
        <v>204</v>
      </c>
      <c r="D32" s="97" t="s">
        <v>138</v>
      </c>
      <c r="E32" s="97" t="s">
        <v>129</v>
      </c>
      <c r="F32" s="97" t="s">
        <v>20</v>
      </c>
      <c r="G32" s="97" t="s">
        <v>127</v>
      </c>
      <c r="H32" s="42" t="s">
        <v>71</v>
      </c>
    </row>
    <row r="33" spans="1:8" ht="20.100000000000001" customHeight="1">
      <c r="A33" s="17">
        <f>SUBTOTAL(103,$B$4:B33)*1</f>
        <v>30</v>
      </c>
      <c r="B33" s="97" t="s">
        <v>102</v>
      </c>
      <c r="C33" s="9" t="s">
        <v>176</v>
      </c>
      <c r="D33" s="97" t="s">
        <v>125</v>
      </c>
      <c r="E33" s="97" t="s">
        <v>129</v>
      </c>
      <c r="F33" s="97" t="s">
        <v>20</v>
      </c>
      <c r="G33" s="97" t="s">
        <v>127</v>
      </c>
      <c r="H33" s="42" t="s">
        <v>177</v>
      </c>
    </row>
    <row r="34" spans="1:8" ht="20.100000000000001" customHeight="1">
      <c r="A34" s="17">
        <f>SUBTOTAL(103,$B$4:B34)*1</f>
        <v>31</v>
      </c>
      <c r="B34" s="97" t="s">
        <v>102</v>
      </c>
      <c r="C34" s="9" t="s">
        <v>430</v>
      </c>
      <c r="D34" s="97" t="s">
        <v>125</v>
      </c>
      <c r="E34" s="97" t="s">
        <v>199</v>
      </c>
      <c r="F34" s="97" t="s">
        <v>21</v>
      </c>
      <c r="G34" s="97" t="s">
        <v>200</v>
      </c>
      <c r="H34" s="42" t="s">
        <v>431</v>
      </c>
    </row>
    <row r="35" spans="1:8" ht="20.100000000000001" customHeight="1">
      <c r="A35" s="17">
        <f>SUBTOTAL(103,$B$4:B35)*1</f>
        <v>32</v>
      </c>
      <c r="B35" s="97" t="s">
        <v>102</v>
      </c>
      <c r="C35" s="9" t="s">
        <v>198</v>
      </c>
      <c r="D35" s="97" t="s">
        <v>125</v>
      </c>
      <c r="E35" s="97" t="s">
        <v>199</v>
      </c>
      <c r="F35" s="97" t="s">
        <v>21</v>
      </c>
      <c r="G35" s="97" t="s">
        <v>200</v>
      </c>
      <c r="H35" s="42" t="s">
        <v>201</v>
      </c>
    </row>
    <row r="36" spans="1:8" ht="20.100000000000001" customHeight="1">
      <c r="A36" s="17">
        <f>SUBTOTAL(103,$B$4:B36)*1</f>
        <v>33</v>
      </c>
      <c r="B36" s="97" t="s">
        <v>102</v>
      </c>
      <c r="C36" s="9" t="s">
        <v>220</v>
      </c>
      <c r="D36" s="97" t="s">
        <v>125</v>
      </c>
      <c r="E36" s="97" t="s">
        <v>199</v>
      </c>
      <c r="F36" s="97" t="s">
        <v>21</v>
      </c>
      <c r="G36" s="97" t="s">
        <v>200</v>
      </c>
      <c r="H36" s="42" t="s">
        <v>221</v>
      </c>
    </row>
    <row r="37" spans="1:8" ht="20.100000000000001" customHeight="1">
      <c r="A37" s="17">
        <f>SUBTOTAL(103,$B$4:B37)*1</f>
        <v>34</v>
      </c>
      <c r="B37" s="97" t="s">
        <v>102</v>
      </c>
      <c r="C37" s="9" t="s">
        <v>414</v>
      </c>
      <c r="D37" s="97" t="s">
        <v>138</v>
      </c>
      <c r="E37" s="97" t="s">
        <v>415</v>
      </c>
      <c r="F37" s="97" t="s">
        <v>21</v>
      </c>
      <c r="G37" s="97" t="s">
        <v>127</v>
      </c>
      <c r="H37" s="42" t="s">
        <v>416</v>
      </c>
    </row>
    <row r="38" spans="1:8" ht="20.100000000000001" customHeight="1">
      <c r="A38" s="17">
        <f>SUBTOTAL(103,$B$4:B38)*1</f>
        <v>35</v>
      </c>
      <c r="B38" s="97" t="s">
        <v>102</v>
      </c>
      <c r="C38" s="9" t="s">
        <v>385</v>
      </c>
      <c r="D38" s="97" t="s">
        <v>175</v>
      </c>
      <c r="E38" s="97" t="s">
        <v>157</v>
      </c>
      <c r="F38" s="97" t="s">
        <v>20</v>
      </c>
      <c r="G38" s="97" t="s">
        <v>158</v>
      </c>
      <c r="H38" s="42" t="s">
        <v>386</v>
      </c>
    </row>
    <row r="39" spans="1:8" ht="20.100000000000001" customHeight="1">
      <c r="A39" s="17">
        <f>SUBTOTAL(103,$B$4:B39)*1</f>
        <v>36</v>
      </c>
      <c r="B39" s="97" t="s">
        <v>102</v>
      </c>
      <c r="C39" s="9" t="s">
        <v>156</v>
      </c>
      <c r="D39" s="97" t="s">
        <v>138</v>
      </c>
      <c r="E39" s="97" t="s">
        <v>157</v>
      </c>
      <c r="F39" s="97" t="s">
        <v>20</v>
      </c>
      <c r="G39" s="97" t="s">
        <v>158</v>
      </c>
      <c r="H39" s="42" t="s">
        <v>159</v>
      </c>
    </row>
    <row r="40" spans="1:8" ht="20.100000000000001" customHeight="1">
      <c r="A40" s="17">
        <f>SUBTOTAL(103,$B$4:B40)*1</f>
        <v>37</v>
      </c>
      <c r="B40" s="97" t="s">
        <v>102</v>
      </c>
      <c r="C40" s="9" t="s">
        <v>160</v>
      </c>
      <c r="D40" s="97" t="s">
        <v>138</v>
      </c>
      <c r="E40" s="97" t="s">
        <v>157</v>
      </c>
      <c r="F40" s="97" t="s">
        <v>20</v>
      </c>
      <c r="G40" s="97" t="s">
        <v>158</v>
      </c>
      <c r="H40" s="42" t="s">
        <v>161</v>
      </c>
    </row>
    <row r="41" spans="1:8" ht="20.100000000000001" customHeight="1">
      <c r="A41" s="17">
        <f>SUBTOTAL(103,$B$4:B41)*1</f>
        <v>38</v>
      </c>
      <c r="B41" s="97" t="s">
        <v>102</v>
      </c>
      <c r="C41" s="9" t="s">
        <v>162</v>
      </c>
      <c r="D41" s="97" t="s">
        <v>138</v>
      </c>
      <c r="E41" s="97" t="s">
        <v>157</v>
      </c>
      <c r="F41" s="97" t="s">
        <v>20</v>
      </c>
      <c r="G41" s="97" t="s">
        <v>158</v>
      </c>
      <c r="H41" s="42" t="s">
        <v>163</v>
      </c>
    </row>
    <row r="42" spans="1:8" ht="20.100000000000001" customHeight="1">
      <c r="A42" s="17">
        <f>SUBTOTAL(103,$B$4:B42)*1</f>
        <v>39</v>
      </c>
      <c r="B42" s="97" t="s">
        <v>102</v>
      </c>
      <c r="C42" s="9" t="s">
        <v>164</v>
      </c>
      <c r="D42" s="97" t="s">
        <v>138</v>
      </c>
      <c r="E42" s="97" t="s">
        <v>157</v>
      </c>
      <c r="F42" s="97" t="s">
        <v>20</v>
      </c>
      <c r="G42" s="97" t="s">
        <v>158</v>
      </c>
      <c r="H42" s="42" t="s">
        <v>165</v>
      </c>
    </row>
    <row r="43" spans="1:8" ht="20.100000000000001" customHeight="1">
      <c r="A43" s="17">
        <f>SUBTOTAL(103,$B$4:B43)*1</f>
        <v>40</v>
      </c>
      <c r="B43" s="97" t="s">
        <v>102</v>
      </c>
      <c r="C43" s="9" t="s">
        <v>457</v>
      </c>
      <c r="D43" s="97" t="s">
        <v>175</v>
      </c>
      <c r="E43" s="97" t="s">
        <v>157</v>
      </c>
      <c r="F43" s="97" t="s">
        <v>20</v>
      </c>
      <c r="G43" s="97" t="s">
        <v>158</v>
      </c>
      <c r="H43" s="42" t="s">
        <v>458</v>
      </c>
    </row>
    <row r="44" spans="1:8" ht="20.100000000000001" customHeight="1">
      <c r="A44" s="17">
        <f>SUBTOTAL(103,$B$4:B44)*1</f>
        <v>41</v>
      </c>
      <c r="B44" s="97" t="s">
        <v>102</v>
      </c>
      <c r="C44" s="9" t="s">
        <v>187</v>
      </c>
      <c r="D44" s="97" t="s">
        <v>125</v>
      </c>
      <c r="E44" s="97" t="s">
        <v>157</v>
      </c>
      <c r="F44" s="97" t="s">
        <v>20</v>
      </c>
      <c r="G44" s="97" t="s">
        <v>127</v>
      </c>
      <c r="H44" s="42" t="s">
        <v>459</v>
      </c>
    </row>
    <row r="45" spans="1:8" ht="20.100000000000001" customHeight="1">
      <c r="A45" s="17">
        <f>SUBTOTAL(103,$B$4:B45)*1</f>
        <v>42</v>
      </c>
      <c r="B45" s="97" t="s">
        <v>102</v>
      </c>
      <c r="C45" s="9" t="s">
        <v>463</v>
      </c>
      <c r="D45" s="97" t="s">
        <v>125</v>
      </c>
      <c r="E45" s="97" t="s">
        <v>157</v>
      </c>
      <c r="F45" s="97" t="s">
        <v>20</v>
      </c>
      <c r="G45" s="97" t="s">
        <v>127</v>
      </c>
      <c r="H45" s="42" t="s">
        <v>464</v>
      </c>
    </row>
    <row r="46" spans="1:8" ht="20.100000000000001" customHeight="1">
      <c r="A46" s="17">
        <f>SUBTOTAL(103,$B$4:B46)*1</f>
        <v>43</v>
      </c>
      <c r="B46" s="97" t="s">
        <v>102</v>
      </c>
      <c r="C46" s="9" t="s">
        <v>480</v>
      </c>
      <c r="D46" s="97" t="s">
        <v>175</v>
      </c>
      <c r="E46" s="97" t="s">
        <v>157</v>
      </c>
      <c r="F46" s="97" t="s">
        <v>20</v>
      </c>
      <c r="G46" s="97" t="s">
        <v>158</v>
      </c>
      <c r="H46" s="42" t="s">
        <v>481</v>
      </c>
    </row>
    <row r="47" spans="1:8" ht="20.100000000000001" customHeight="1">
      <c r="A47" s="17">
        <f>SUBTOTAL(103,$B$4:B47)*1</f>
        <v>44</v>
      </c>
      <c r="B47" s="97" t="s">
        <v>102</v>
      </c>
      <c r="C47" s="9" t="s">
        <v>486</v>
      </c>
      <c r="D47" s="97" t="s">
        <v>125</v>
      </c>
      <c r="E47" s="97" t="s">
        <v>157</v>
      </c>
      <c r="F47" s="97" t="s">
        <v>20</v>
      </c>
      <c r="G47" s="97" t="s">
        <v>127</v>
      </c>
      <c r="H47" s="42" t="s">
        <v>487</v>
      </c>
    </row>
    <row r="48" spans="1:8" ht="20.100000000000001" customHeight="1">
      <c r="A48" s="17">
        <f>SUBTOTAL(103,$B$4:B48)*1</f>
        <v>45</v>
      </c>
      <c r="B48" s="97" t="s">
        <v>102</v>
      </c>
      <c r="C48" s="9" t="s">
        <v>524</v>
      </c>
      <c r="D48" s="97" t="s">
        <v>175</v>
      </c>
      <c r="E48" s="97" t="s">
        <v>157</v>
      </c>
      <c r="F48" s="97" t="s">
        <v>20</v>
      </c>
      <c r="G48" s="97" t="s">
        <v>158</v>
      </c>
      <c r="H48" s="42" t="s">
        <v>525</v>
      </c>
    </row>
    <row r="49" spans="1:8" ht="20.100000000000001" customHeight="1">
      <c r="A49" s="17">
        <f>SUBTOTAL(103,$B$4:B49)*1</f>
        <v>46</v>
      </c>
      <c r="B49" s="97" t="s">
        <v>102</v>
      </c>
      <c r="C49" s="9" t="s">
        <v>567</v>
      </c>
      <c r="D49" s="97" t="s">
        <v>175</v>
      </c>
      <c r="E49" s="97" t="s">
        <v>157</v>
      </c>
      <c r="F49" s="97" t="s">
        <v>20</v>
      </c>
      <c r="G49" s="97" t="s">
        <v>158</v>
      </c>
      <c r="H49" s="42" t="s">
        <v>568</v>
      </c>
    </row>
    <row r="50" spans="1:8" ht="20.100000000000001" customHeight="1">
      <c r="A50" s="17">
        <f>SUBTOTAL(103,$B$4:B50)*1</f>
        <v>47</v>
      </c>
      <c r="B50" s="97" t="s">
        <v>102</v>
      </c>
      <c r="C50" s="9" t="s">
        <v>140</v>
      </c>
      <c r="D50" s="97" t="s">
        <v>125</v>
      </c>
      <c r="E50" s="97" t="s">
        <v>141</v>
      </c>
      <c r="F50" s="97" t="s">
        <v>20</v>
      </c>
      <c r="G50" s="97" t="s">
        <v>127</v>
      </c>
      <c r="H50" s="42" t="s">
        <v>72</v>
      </c>
    </row>
    <row r="51" spans="1:8" ht="20.100000000000001" customHeight="1">
      <c r="A51" s="17">
        <f>SUBTOTAL(103,$B$4:B51)*1</f>
        <v>48</v>
      </c>
      <c r="B51" s="97" t="s">
        <v>102</v>
      </c>
      <c r="C51" s="9" t="s">
        <v>147</v>
      </c>
      <c r="D51" s="97" t="s">
        <v>125</v>
      </c>
      <c r="E51" s="97" t="s">
        <v>148</v>
      </c>
      <c r="F51" s="97" t="s">
        <v>20</v>
      </c>
      <c r="G51" s="97" t="s">
        <v>149</v>
      </c>
      <c r="H51" s="42" t="s">
        <v>73</v>
      </c>
    </row>
    <row r="52" spans="1:8" ht="20.100000000000001" customHeight="1">
      <c r="A52" s="17">
        <f>SUBTOTAL(103,$B$4:B52)*1</f>
        <v>49</v>
      </c>
      <c r="B52" s="97" t="s">
        <v>102</v>
      </c>
      <c r="C52" s="9" t="s">
        <v>387</v>
      </c>
      <c r="D52" s="97" t="s">
        <v>125</v>
      </c>
      <c r="E52" s="97" t="s">
        <v>239</v>
      </c>
      <c r="F52" s="97" t="s">
        <v>131</v>
      </c>
      <c r="G52" s="97" t="s">
        <v>240</v>
      </c>
      <c r="H52" s="42" t="s">
        <v>388</v>
      </c>
    </row>
    <row r="53" spans="1:8" ht="20.100000000000001" customHeight="1">
      <c r="A53" s="17">
        <f>SUBTOTAL(103,$B$4:B53)*1</f>
        <v>50</v>
      </c>
      <c r="B53" s="97" t="s">
        <v>102</v>
      </c>
      <c r="C53" s="9" t="s">
        <v>389</v>
      </c>
      <c r="D53" s="97" t="s">
        <v>125</v>
      </c>
      <c r="E53" s="97" t="s">
        <v>239</v>
      </c>
      <c r="F53" s="97" t="s">
        <v>131</v>
      </c>
      <c r="G53" s="97" t="s">
        <v>240</v>
      </c>
      <c r="H53" s="42" t="s">
        <v>390</v>
      </c>
    </row>
    <row r="54" spans="1:8" ht="20.100000000000001" customHeight="1">
      <c r="A54" s="17">
        <f>SUBTOTAL(103,$B$4:B54)*1</f>
        <v>51</v>
      </c>
      <c r="B54" s="97" t="s">
        <v>102</v>
      </c>
      <c r="C54" s="9" t="s">
        <v>391</v>
      </c>
      <c r="D54" s="97" t="s">
        <v>125</v>
      </c>
      <c r="E54" s="97" t="s">
        <v>239</v>
      </c>
      <c r="F54" s="97" t="s">
        <v>131</v>
      </c>
      <c r="G54" s="97" t="s">
        <v>240</v>
      </c>
      <c r="H54" s="42" t="s">
        <v>392</v>
      </c>
    </row>
    <row r="55" spans="1:8" ht="20.100000000000001" customHeight="1">
      <c r="A55" s="17">
        <f>SUBTOTAL(103,$B$4:B55)*1</f>
        <v>52</v>
      </c>
      <c r="B55" s="97" t="s">
        <v>102</v>
      </c>
      <c r="C55" s="9" t="s">
        <v>393</v>
      </c>
      <c r="D55" s="97" t="s">
        <v>125</v>
      </c>
      <c r="E55" s="97" t="s">
        <v>239</v>
      </c>
      <c r="F55" s="97" t="s">
        <v>131</v>
      </c>
      <c r="G55" s="97" t="s">
        <v>240</v>
      </c>
      <c r="H55" s="42" t="s">
        <v>394</v>
      </c>
    </row>
    <row r="56" spans="1:8" ht="20.100000000000001" customHeight="1">
      <c r="A56" s="17">
        <f>SUBTOTAL(103,$B$4:B56)*1</f>
        <v>53</v>
      </c>
      <c r="B56" s="97" t="s">
        <v>102</v>
      </c>
      <c r="C56" s="9" t="s">
        <v>395</v>
      </c>
      <c r="D56" s="97" t="s">
        <v>125</v>
      </c>
      <c r="E56" s="97" t="s">
        <v>239</v>
      </c>
      <c r="F56" s="97" t="s">
        <v>131</v>
      </c>
      <c r="G56" s="97" t="s">
        <v>240</v>
      </c>
      <c r="H56" s="42" t="s">
        <v>396</v>
      </c>
    </row>
    <row r="57" spans="1:8" ht="20.100000000000001" customHeight="1">
      <c r="A57" s="17">
        <f>SUBTOTAL(103,$B$4:B57)*1</f>
        <v>54</v>
      </c>
      <c r="B57" s="97" t="s">
        <v>102</v>
      </c>
      <c r="C57" s="9" t="s">
        <v>397</v>
      </c>
      <c r="D57" s="97" t="s">
        <v>125</v>
      </c>
      <c r="E57" s="97" t="s">
        <v>239</v>
      </c>
      <c r="F57" s="97" t="s">
        <v>131</v>
      </c>
      <c r="G57" s="97" t="s">
        <v>240</v>
      </c>
      <c r="H57" s="42" t="s">
        <v>398</v>
      </c>
    </row>
    <row r="58" spans="1:8" ht="20.100000000000001" customHeight="1">
      <c r="A58" s="17">
        <f>SUBTOTAL(103,$B$4:B58)*1</f>
        <v>55</v>
      </c>
      <c r="B58" s="97" t="s">
        <v>102</v>
      </c>
      <c r="C58" s="9" t="s">
        <v>399</v>
      </c>
      <c r="D58" s="97" t="s">
        <v>125</v>
      </c>
      <c r="E58" s="97" t="s">
        <v>239</v>
      </c>
      <c r="F58" s="97" t="s">
        <v>131</v>
      </c>
      <c r="G58" s="97" t="s">
        <v>240</v>
      </c>
      <c r="H58" s="42" t="s">
        <v>400</v>
      </c>
    </row>
    <row r="59" spans="1:8" ht="20.100000000000001" customHeight="1">
      <c r="A59" s="17">
        <f>SUBTOTAL(103,$B$4:B59)*1</f>
        <v>56</v>
      </c>
      <c r="B59" s="97" t="s">
        <v>102</v>
      </c>
      <c r="C59" s="9" t="s">
        <v>563</v>
      </c>
      <c r="D59" s="97" t="s">
        <v>125</v>
      </c>
      <c r="E59" s="97" t="s">
        <v>239</v>
      </c>
      <c r="F59" s="97" t="s">
        <v>131</v>
      </c>
      <c r="G59" s="97" t="s">
        <v>240</v>
      </c>
      <c r="H59" s="42" t="s">
        <v>564</v>
      </c>
    </row>
    <row r="60" spans="1:8" ht="20.100000000000001" customHeight="1">
      <c r="A60" s="17">
        <f>SUBTOTAL(103,$B$4:B60)*1</f>
        <v>57</v>
      </c>
      <c r="B60" s="97" t="s">
        <v>102</v>
      </c>
      <c r="C60" s="9" t="s">
        <v>401</v>
      </c>
      <c r="D60" s="97" t="s">
        <v>125</v>
      </c>
      <c r="E60" s="97" t="s">
        <v>402</v>
      </c>
      <c r="F60" s="97" t="s">
        <v>131</v>
      </c>
      <c r="G60" s="97" t="s">
        <v>240</v>
      </c>
      <c r="H60" s="42" t="s">
        <v>403</v>
      </c>
    </row>
    <row r="61" spans="1:8" ht="20.100000000000001" customHeight="1">
      <c r="A61" s="17">
        <f>SUBTOTAL(103,$B$4:B61)*1</f>
        <v>58</v>
      </c>
      <c r="B61" s="97" t="s">
        <v>102</v>
      </c>
      <c r="C61" s="9" t="s">
        <v>404</v>
      </c>
      <c r="D61" s="97" t="s">
        <v>125</v>
      </c>
      <c r="E61" s="97" t="s">
        <v>402</v>
      </c>
      <c r="F61" s="97" t="s">
        <v>131</v>
      </c>
      <c r="G61" s="97" t="s">
        <v>240</v>
      </c>
      <c r="H61" s="42" t="s">
        <v>405</v>
      </c>
    </row>
    <row r="62" spans="1:8" ht="20.100000000000001" customHeight="1">
      <c r="A62" s="17">
        <f>SUBTOTAL(103,$B$4:B62)*1</f>
        <v>59</v>
      </c>
      <c r="B62" s="97" t="s">
        <v>107</v>
      </c>
      <c r="C62" s="9" t="s">
        <v>531</v>
      </c>
      <c r="D62" s="97" t="s">
        <v>125</v>
      </c>
      <c r="E62" s="97" t="s">
        <v>532</v>
      </c>
      <c r="F62" s="97" t="s">
        <v>20</v>
      </c>
      <c r="G62" s="97" t="s">
        <v>127</v>
      </c>
      <c r="H62" s="42" t="s">
        <v>533</v>
      </c>
    </row>
    <row r="63" spans="1:8" ht="20.100000000000001" customHeight="1">
      <c r="A63" s="17">
        <f>SUBTOTAL(103,$B$4:B63)*1</f>
        <v>60</v>
      </c>
      <c r="B63" s="97" t="s">
        <v>107</v>
      </c>
      <c r="C63" s="9" t="s">
        <v>191</v>
      </c>
      <c r="D63" s="97" t="s">
        <v>125</v>
      </c>
      <c r="E63" s="97" t="s">
        <v>192</v>
      </c>
      <c r="F63" s="97" t="s">
        <v>131</v>
      </c>
      <c r="G63" s="97" t="s">
        <v>193</v>
      </c>
      <c r="H63" s="42" t="s">
        <v>194</v>
      </c>
    </row>
    <row r="64" spans="1:8" ht="20.100000000000001" customHeight="1">
      <c r="A64" s="17">
        <f>SUBTOTAL(103,$B$4:B64)*1</f>
        <v>61</v>
      </c>
      <c r="B64" s="97" t="s">
        <v>107</v>
      </c>
      <c r="C64" s="9" t="s">
        <v>573</v>
      </c>
      <c r="D64" s="97" t="s">
        <v>125</v>
      </c>
      <c r="E64" s="97" t="s">
        <v>574</v>
      </c>
      <c r="F64" s="97" t="s">
        <v>131</v>
      </c>
      <c r="G64" s="97" t="s">
        <v>132</v>
      </c>
      <c r="H64" s="42" t="s">
        <v>575</v>
      </c>
    </row>
    <row r="65" spans="1:8" ht="20.100000000000001" customHeight="1">
      <c r="A65" s="17">
        <f>SUBTOTAL(103,$B$4:B65)*1</f>
        <v>62</v>
      </c>
      <c r="B65" s="97" t="s">
        <v>107</v>
      </c>
      <c r="C65" s="9" t="s">
        <v>196</v>
      </c>
      <c r="D65" s="97" t="s">
        <v>125</v>
      </c>
      <c r="E65" s="97" t="s">
        <v>197</v>
      </c>
      <c r="F65" s="97" t="s">
        <v>131</v>
      </c>
      <c r="G65" s="97" t="s">
        <v>149</v>
      </c>
      <c r="H65" s="42" t="s">
        <v>74</v>
      </c>
    </row>
    <row r="66" spans="1:8" ht="20.100000000000001" customHeight="1">
      <c r="A66" s="17">
        <f>SUBTOTAL(103,$B$4:B66)*1</f>
        <v>63</v>
      </c>
      <c r="B66" s="97" t="s">
        <v>107</v>
      </c>
      <c r="C66" s="9" t="s">
        <v>516</v>
      </c>
      <c r="D66" s="97" t="s">
        <v>125</v>
      </c>
      <c r="E66" s="97" t="s">
        <v>517</v>
      </c>
      <c r="F66" s="97" t="s">
        <v>21</v>
      </c>
      <c r="G66" s="97" t="s">
        <v>127</v>
      </c>
      <c r="H66" s="42" t="s">
        <v>518</v>
      </c>
    </row>
    <row r="67" spans="1:8" ht="20.100000000000001" customHeight="1">
      <c r="A67" s="17">
        <f>SUBTOTAL(103,$B$4:B67)*1</f>
        <v>64</v>
      </c>
      <c r="B67" s="97" t="s">
        <v>107</v>
      </c>
      <c r="C67" s="9" t="s">
        <v>503</v>
      </c>
      <c r="D67" s="97" t="s">
        <v>125</v>
      </c>
      <c r="E67" s="97" t="s">
        <v>247</v>
      </c>
      <c r="F67" s="97" t="s">
        <v>131</v>
      </c>
      <c r="G67" s="97" t="s">
        <v>249</v>
      </c>
      <c r="H67" s="42" t="s">
        <v>504</v>
      </c>
    </row>
    <row r="68" spans="1:8" ht="20.100000000000001" customHeight="1">
      <c r="A68" s="17">
        <f>SUBTOTAL(103,$B$4:B68)*1</f>
        <v>65</v>
      </c>
      <c r="B68" s="97" t="s">
        <v>104</v>
      </c>
      <c r="C68" s="9" t="s">
        <v>500</v>
      </c>
      <c r="D68" s="97" t="s">
        <v>125</v>
      </c>
      <c r="E68" s="97" t="s">
        <v>139</v>
      </c>
      <c r="F68" s="97" t="s">
        <v>21</v>
      </c>
      <c r="G68" s="97" t="s">
        <v>136</v>
      </c>
      <c r="H68" s="42" t="s">
        <v>501</v>
      </c>
    </row>
    <row r="69" spans="1:8" ht="20.100000000000001" customHeight="1">
      <c r="A69" s="17">
        <f>SUBTOTAL(103,$B$4:B69)*1</f>
        <v>66</v>
      </c>
      <c r="B69" s="97" t="s">
        <v>104</v>
      </c>
      <c r="C69" s="9" t="s">
        <v>542</v>
      </c>
      <c r="D69" s="97" t="s">
        <v>125</v>
      </c>
      <c r="E69" s="97" t="s">
        <v>139</v>
      </c>
      <c r="F69" s="97" t="s">
        <v>543</v>
      </c>
      <c r="G69" s="97" t="s">
        <v>136</v>
      </c>
      <c r="H69" s="42" t="s">
        <v>544</v>
      </c>
    </row>
    <row r="70" spans="1:8" ht="20.100000000000001" customHeight="1">
      <c r="A70" s="17">
        <f>SUBTOTAL(103,$B$4:B70)*1</f>
        <v>67</v>
      </c>
      <c r="B70" s="97" t="s">
        <v>105</v>
      </c>
      <c r="C70" s="9" t="s">
        <v>482</v>
      </c>
      <c r="D70" s="97" t="s">
        <v>125</v>
      </c>
      <c r="E70" s="97" t="s">
        <v>483</v>
      </c>
      <c r="F70" s="97" t="s">
        <v>21</v>
      </c>
      <c r="G70" s="97" t="s">
        <v>136</v>
      </c>
      <c r="H70" s="42" t="s">
        <v>484</v>
      </c>
    </row>
    <row r="71" spans="1:8" ht="20.100000000000001" customHeight="1">
      <c r="A71" s="17">
        <f>SUBTOTAL(103,$B$4:B71)*1</f>
        <v>68</v>
      </c>
      <c r="B71" s="97" t="s">
        <v>105</v>
      </c>
      <c r="C71" s="9" t="s">
        <v>545</v>
      </c>
      <c r="D71" s="97" t="s">
        <v>125</v>
      </c>
      <c r="E71" s="97" t="s">
        <v>208</v>
      </c>
      <c r="F71" s="97" t="s">
        <v>131</v>
      </c>
      <c r="G71" s="97" t="s">
        <v>136</v>
      </c>
      <c r="H71" s="42" t="s">
        <v>546</v>
      </c>
    </row>
    <row r="72" spans="1:8" ht="20.100000000000001" customHeight="1">
      <c r="A72" s="17">
        <f>SUBTOTAL(103,$B$4:B72)*1</f>
        <v>69</v>
      </c>
      <c r="B72" s="97" t="s">
        <v>105</v>
      </c>
      <c r="C72" s="9" t="s">
        <v>207</v>
      </c>
      <c r="D72" s="97" t="s">
        <v>125</v>
      </c>
      <c r="E72" s="97" t="s">
        <v>208</v>
      </c>
      <c r="F72" s="97" t="s">
        <v>131</v>
      </c>
      <c r="G72" s="97" t="s">
        <v>136</v>
      </c>
      <c r="H72" s="42" t="s">
        <v>209</v>
      </c>
    </row>
    <row r="73" spans="1:8" ht="20.100000000000001" customHeight="1">
      <c r="A73" s="17">
        <f>SUBTOTAL(103,$B$4:B73)*1</f>
        <v>70</v>
      </c>
      <c r="B73" s="97" t="s">
        <v>105</v>
      </c>
      <c r="C73" s="9" t="s">
        <v>419</v>
      </c>
      <c r="D73" s="97" t="s">
        <v>125</v>
      </c>
      <c r="E73" s="97" t="s">
        <v>420</v>
      </c>
      <c r="F73" s="97" t="s">
        <v>131</v>
      </c>
      <c r="G73" s="97" t="s">
        <v>136</v>
      </c>
      <c r="H73" s="42" t="s">
        <v>421</v>
      </c>
    </row>
    <row r="74" spans="1:8" ht="20.100000000000001" customHeight="1">
      <c r="A74" s="17">
        <f>SUBTOTAL(103,$B$4:B74)*1</f>
        <v>71</v>
      </c>
      <c r="B74" s="97" t="s">
        <v>105</v>
      </c>
      <c r="C74" s="9" t="s">
        <v>422</v>
      </c>
      <c r="D74" s="97" t="s">
        <v>138</v>
      </c>
      <c r="E74" s="97" t="s">
        <v>423</v>
      </c>
      <c r="F74" s="97" t="s">
        <v>131</v>
      </c>
      <c r="G74" s="97" t="s">
        <v>126</v>
      </c>
      <c r="H74" s="42" t="s">
        <v>424</v>
      </c>
    </row>
    <row r="75" spans="1:8" ht="20.100000000000001" customHeight="1">
      <c r="A75" s="17">
        <f>SUBTOTAL(103,$B$4:B75)*1</f>
        <v>72</v>
      </c>
      <c r="B75" s="97" t="s">
        <v>105</v>
      </c>
      <c r="C75" s="9" t="s">
        <v>440</v>
      </c>
      <c r="D75" s="97" t="s">
        <v>125</v>
      </c>
      <c r="E75" s="97" t="s">
        <v>441</v>
      </c>
      <c r="F75" s="97" t="s">
        <v>21</v>
      </c>
      <c r="G75" s="97" t="s">
        <v>127</v>
      </c>
      <c r="H75" s="42" t="s">
        <v>442</v>
      </c>
    </row>
    <row r="76" spans="1:8" ht="20.100000000000001" customHeight="1">
      <c r="A76" s="17">
        <f>SUBTOTAL(103,$B$4:B76)*1</f>
        <v>73</v>
      </c>
      <c r="B76" s="97" t="s">
        <v>105</v>
      </c>
      <c r="C76" s="9" t="s">
        <v>540</v>
      </c>
      <c r="D76" s="97" t="s">
        <v>125</v>
      </c>
      <c r="E76" s="97" t="s">
        <v>441</v>
      </c>
      <c r="F76" s="97" t="s">
        <v>21</v>
      </c>
      <c r="G76" s="97" t="s">
        <v>127</v>
      </c>
      <c r="H76" s="42" t="s">
        <v>541</v>
      </c>
    </row>
    <row r="77" spans="1:8" ht="20.100000000000001" customHeight="1">
      <c r="A77" s="17">
        <f>SUBTOTAL(103,$B$4:B77)*1</f>
        <v>74</v>
      </c>
      <c r="B77" s="97" t="s">
        <v>106</v>
      </c>
      <c r="C77" s="9" t="s">
        <v>495</v>
      </c>
      <c r="D77" s="97" t="s">
        <v>125</v>
      </c>
      <c r="E77" s="97" t="s">
        <v>496</v>
      </c>
      <c r="F77" s="97" t="s">
        <v>21</v>
      </c>
      <c r="G77" s="97" t="s">
        <v>127</v>
      </c>
      <c r="H77" s="42" t="s">
        <v>497</v>
      </c>
    </row>
    <row r="78" spans="1:8" ht="20.100000000000001" customHeight="1">
      <c r="A78" s="17">
        <f>SUBTOTAL(103,$B$4:B78)*1</f>
        <v>75</v>
      </c>
      <c r="B78" s="97" t="s">
        <v>106</v>
      </c>
      <c r="C78" s="9" t="s">
        <v>565</v>
      </c>
      <c r="D78" s="97" t="s">
        <v>125</v>
      </c>
      <c r="E78" s="97" t="s">
        <v>496</v>
      </c>
      <c r="F78" s="97" t="s">
        <v>21</v>
      </c>
      <c r="G78" s="97" t="s">
        <v>127</v>
      </c>
      <c r="H78" s="42" t="s">
        <v>566</v>
      </c>
    </row>
    <row r="79" spans="1:8" ht="20.100000000000001" customHeight="1">
      <c r="A79" s="17">
        <f>SUBTOTAL(103,$B$4:B79)*1</f>
        <v>76</v>
      </c>
      <c r="B79" s="97" t="s">
        <v>109</v>
      </c>
      <c r="C79" s="9" t="s">
        <v>210</v>
      </c>
      <c r="D79" s="97" t="s">
        <v>125</v>
      </c>
      <c r="E79" s="97" t="s">
        <v>166</v>
      </c>
      <c r="F79" s="97" t="s">
        <v>131</v>
      </c>
      <c r="G79" s="97" t="s">
        <v>136</v>
      </c>
      <c r="H79" s="42" t="s">
        <v>211</v>
      </c>
    </row>
    <row r="80" spans="1:8" ht="20.100000000000001" customHeight="1">
      <c r="A80" s="17">
        <f>SUBTOTAL(103,$B$4:B80)*1</f>
        <v>77</v>
      </c>
      <c r="B80" s="97" t="s">
        <v>109</v>
      </c>
      <c r="C80" s="9" t="s">
        <v>508</v>
      </c>
      <c r="D80" s="97" t="s">
        <v>125</v>
      </c>
      <c r="E80" s="97" t="s">
        <v>166</v>
      </c>
      <c r="F80" s="97" t="s">
        <v>131</v>
      </c>
      <c r="G80" s="97" t="s">
        <v>136</v>
      </c>
      <c r="H80" s="42" t="s">
        <v>509</v>
      </c>
    </row>
    <row r="81" spans="1:8" ht="20.100000000000001" customHeight="1">
      <c r="A81" s="17">
        <f>SUBTOTAL(103,$B$4:B81)*1</f>
        <v>78</v>
      </c>
      <c r="B81" s="97" t="s">
        <v>109</v>
      </c>
      <c r="C81" s="9" t="s">
        <v>184</v>
      </c>
      <c r="D81" s="97" t="s">
        <v>138</v>
      </c>
      <c r="E81" s="97" t="s">
        <v>185</v>
      </c>
      <c r="F81" s="97" t="s">
        <v>131</v>
      </c>
      <c r="G81" s="97" t="s">
        <v>136</v>
      </c>
      <c r="H81" s="42" t="s">
        <v>528</v>
      </c>
    </row>
    <row r="82" spans="1:8" ht="20.100000000000001" customHeight="1">
      <c r="A82" s="17">
        <f>SUBTOTAL(103,$B$4:B82)*1</f>
        <v>79</v>
      </c>
      <c r="B82" s="97" t="s">
        <v>110</v>
      </c>
      <c r="C82" s="9" t="s">
        <v>449</v>
      </c>
      <c r="D82" s="97" t="s">
        <v>125</v>
      </c>
      <c r="E82" s="97" t="s">
        <v>450</v>
      </c>
      <c r="F82" s="97" t="s">
        <v>131</v>
      </c>
      <c r="G82" s="97" t="s">
        <v>181</v>
      </c>
      <c r="H82" s="42" t="s">
        <v>451</v>
      </c>
    </row>
    <row r="83" spans="1:8" ht="20.100000000000001" customHeight="1">
      <c r="A83" s="17">
        <f>SUBTOTAL(103,$B$4:B83)*1</f>
        <v>80</v>
      </c>
      <c r="B83" s="97" t="s">
        <v>110</v>
      </c>
      <c r="C83" s="9" t="s">
        <v>465</v>
      </c>
      <c r="D83" s="97" t="s">
        <v>125</v>
      </c>
      <c r="E83" s="97" t="s">
        <v>466</v>
      </c>
      <c r="F83" s="97" t="s">
        <v>20</v>
      </c>
      <c r="G83" s="97" t="s">
        <v>181</v>
      </c>
      <c r="H83" s="42" t="s">
        <v>467</v>
      </c>
    </row>
    <row r="84" spans="1:8" ht="20.100000000000001" customHeight="1">
      <c r="A84" s="17">
        <f>SUBTOTAL(103,$B$4:B84)*1</f>
        <v>81</v>
      </c>
      <c r="B84" s="97" t="s">
        <v>110</v>
      </c>
      <c r="C84" s="9" t="s">
        <v>569</v>
      </c>
      <c r="D84" s="97" t="s">
        <v>125</v>
      </c>
      <c r="E84" s="97" t="s">
        <v>466</v>
      </c>
      <c r="F84" s="97" t="s">
        <v>20</v>
      </c>
      <c r="G84" s="97" t="s">
        <v>181</v>
      </c>
      <c r="H84" s="42" t="s">
        <v>570</v>
      </c>
    </row>
    <row r="85" spans="1:8" ht="20.100000000000001" customHeight="1">
      <c r="A85" s="17">
        <f>SUBTOTAL(103,$B$4:B85)*1</f>
        <v>82</v>
      </c>
      <c r="B85" s="97" t="s">
        <v>110</v>
      </c>
      <c r="C85" s="9" t="s">
        <v>179</v>
      </c>
      <c r="D85" s="97" t="s">
        <v>125</v>
      </c>
      <c r="E85" s="97" t="s">
        <v>180</v>
      </c>
      <c r="F85" s="97" t="s">
        <v>20</v>
      </c>
      <c r="G85" s="97" t="s">
        <v>181</v>
      </c>
      <c r="H85" s="42" t="s">
        <v>75</v>
      </c>
    </row>
    <row r="86" spans="1:8" ht="20.100000000000001" customHeight="1">
      <c r="A86" s="17">
        <f>SUBTOTAL(103,$B$4:B86)*1</f>
        <v>83</v>
      </c>
      <c r="B86" s="97" t="s">
        <v>110</v>
      </c>
      <c r="C86" s="9" t="s">
        <v>417</v>
      </c>
      <c r="D86" s="97" t="s">
        <v>125</v>
      </c>
      <c r="E86" s="97" t="s">
        <v>202</v>
      </c>
      <c r="F86" s="97" t="s">
        <v>20</v>
      </c>
      <c r="G86" s="97" t="s">
        <v>181</v>
      </c>
      <c r="H86" s="42" t="s">
        <v>418</v>
      </c>
    </row>
    <row r="87" spans="1:8" ht="20.100000000000001" customHeight="1">
      <c r="A87" s="17">
        <f>SUBTOTAL(103,$B$4:B87)*1</f>
        <v>84</v>
      </c>
      <c r="B87" s="97" t="s">
        <v>110</v>
      </c>
      <c r="C87" s="9" t="s">
        <v>548</v>
      </c>
      <c r="D87" s="97" t="s">
        <v>125</v>
      </c>
      <c r="E87" s="97" t="s">
        <v>202</v>
      </c>
      <c r="F87" s="97" t="s">
        <v>20</v>
      </c>
      <c r="G87" s="97" t="s">
        <v>181</v>
      </c>
      <c r="H87" s="42" t="s">
        <v>549</v>
      </c>
    </row>
    <row r="88" spans="1:8" ht="20.100000000000001" customHeight="1">
      <c r="A88" s="17">
        <f>SUBTOTAL(103,$B$4:B88)*1</f>
        <v>85</v>
      </c>
      <c r="B88" s="97" t="s">
        <v>110</v>
      </c>
      <c r="C88" s="9" t="s">
        <v>576</v>
      </c>
      <c r="D88" s="97" t="s">
        <v>125</v>
      </c>
      <c r="E88" s="97" t="s">
        <v>202</v>
      </c>
      <c r="F88" s="97" t="s">
        <v>20</v>
      </c>
      <c r="G88" s="97" t="s">
        <v>181</v>
      </c>
      <c r="H88" s="42" t="s">
        <v>577</v>
      </c>
    </row>
    <row r="89" spans="1:8" ht="20.100000000000001" customHeight="1">
      <c r="A89" s="17">
        <f>SUBTOTAL(103,$B$4:B89)*1</f>
        <v>86</v>
      </c>
      <c r="B89" s="97" t="s">
        <v>111</v>
      </c>
      <c r="C89" s="9" t="s">
        <v>477</v>
      </c>
      <c r="D89" s="97" t="s">
        <v>138</v>
      </c>
      <c r="E89" s="97" t="s">
        <v>478</v>
      </c>
      <c r="F89" s="97" t="s">
        <v>131</v>
      </c>
      <c r="G89" s="97" t="s">
        <v>153</v>
      </c>
      <c r="H89" s="42" t="s">
        <v>479</v>
      </c>
    </row>
    <row r="90" spans="1:8" ht="20.100000000000001" customHeight="1">
      <c r="A90" s="17">
        <f>SUBTOTAL(103,$B$4:B90)*1</f>
        <v>87</v>
      </c>
      <c r="B90" s="97" t="s">
        <v>111</v>
      </c>
      <c r="C90" s="9" t="s">
        <v>505</v>
      </c>
      <c r="D90" s="97" t="s">
        <v>125</v>
      </c>
      <c r="E90" s="97" t="s">
        <v>506</v>
      </c>
      <c r="F90" s="97" t="s">
        <v>131</v>
      </c>
      <c r="G90" s="97" t="s">
        <v>144</v>
      </c>
      <c r="H90" s="42" t="s">
        <v>507</v>
      </c>
    </row>
    <row r="91" spans="1:8" ht="20.100000000000001" customHeight="1">
      <c r="A91" s="17">
        <f>SUBTOTAL(103,$B$4:B91)*1</f>
        <v>88</v>
      </c>
      <c r="B91" s="97" t="s">
        <v>111</v>
      </c>
      <c r="C91" s="9" t="s">
        <v>151</v>
      </c>
      <c r="D91" s="97" t="s">
        <v>125</v>
      </c>
      <c r="E91" s="97" t="s">
        <v>152</v>
      </c>
      <c r="F91" s="97" t="s">
        <v>131</v>
      </c>
      <c r="G91" s="97" t="s">
        <v>153</v>
      </c>
      <c r="H91" s="42" t="s">
        <v>436</v>
      </c>
    </row>
    <row r="92" spans="1:8" ht="20.100000000000001" customHeight="1">
      <c r="A92" s="17">
        <f>SUBTOTAL(103,$B$4:B92)*1</f>
        <v>89</v>
      </c>
      <c r="B92" s="97" t="s">
        <v>111</v>
      </c>
      <c r="C92" s="9" t="s">
        <v>178</v>
      </c>
      <c r="D92" s="97" t="s">
        <v>125</v>
      </c>
      <c r="E92" s="97" t="s">
        <v>152</v>
      </c>
      <c r="F92" s="97" t="s">
        <v>131</v>
      </c>
      <c r="G92" s="97" t="s">
        <v>153</v>
      </c>
      <c r="H92" s="42" t="s">
        <v>502</v>
      </c>
    </row>
    <row r="93" spans="1:8" ht="20.100000000000001" customHeight="1">
      <c r="A93" s="17">
        <f>SUBTOTAL(103,$B$4:B93)*1</f>
        <v>90</v>
      </c>
      <c r="B93" s="97" t="s">
        <v>111</v>
      </c>
      <c r="C93" s="9" t="s">
        <v>188</v>
      </c>
      <c r="D93" s="97" t="s">
        <v>125</v>
      </c>
      <c r="E93" s="97" t="s">
        <v>152</v>
      </c>
      <c r="F93" s="97" t="s">
        <v>131</v>
      </c>
      <c r="G93" s="97" t="s">
        <v>153</v>
      </c>
      <c r="H93" s="42" t="s">
        <v>562</v>
      </c>
    </row>
    <row r="94" spans="1:8" ht="20.100000000000001" customHeight="1">
      <c r="A94" s="17">
        <f>SUBTOTAL(103,$B$4:B94)*1</f>
        <v>91</v>
      </c>
      <c r="B94" s="97" t="s">
        <v>111</v>
      </c>
      <c r="C94" s="9" t="s">
        <v>189</v>
      </c>
      <c r="D94" s="97" t="s">
        <v>125</v>
      </c>
      <c r="E94" s="97" t="s">
        <v>190</v>
      </c>
      <c r="F94" s="97" t="s">
        <v>131</v>
      </c>
      <c r="G94" s="97" t="s">
        <v>136</v>
      </c>
      <c r="H94" s="42" t="s">
        <v>515</v>
      </c>
    </row>
    <row r="95" spans="1:8" ht="20.100000000000001" customHeight="1">
      <c r="A95" s="17">
        <f>SUBTOTAL(103,$B$4:B95)*1</f>
        <v>92</v>
      </c>
      <c r="B95" s="97" t="s">
        <v>111</v>
      </c>
      <c r="C95" s="9" t="s">
        <v>510</v>
      </c>
      <c r="D95" s="97" t="s">
        <v>138</v>
      </c>
      <c r="E95" s="97" t="s">
        <v>511</v>
      </c>
      <c r="F95" s="97" t="s">
        <v>131</v>
      </c>
      <c r="G95" s="97" t="s">
        <v>136</v>
      </c>
      <c r="H95" s="42" t="s">
        <v>512</v>
      </c>
    </row>
    <row r="96" spans="1:8" ht="20.100000000000001" customHeight="1">
      <c r="A96" s="17">
        <f>SUBTOTAL(103,$B$4:B96)*1</f>
        <v>93</v>
      </c>
      <c r="B96" s="97" t="s">
        <v>111</v>
      </c>
      <c r="C96" s="9" t="s">
        <v>142</v>
      </c>
      <c r="D96" s="97" t="s">
        <v>125</v>
      </c>
      <c r="E96" s="97" t="s">
        <v>143</v>
      </c>
      <c r="F96" s="97" t="s">
        <v>21</v>
      </c>
      <c r="G96" s="97" t="s">
        <v>144</v>
      </c>
      <c r="H96" s="42" t="s">
        <v>485</v>
      </c>
    </row>
    <row r="97" spans="1:8" ht="20.100000000000001" customHeight="1">
      <c r="A97" s="17">
        <f>SUBTOTAL(103,$B$4:B97)*1</f>
        <v>94</v>
      </c>
      <c r="B97" s="97" t="s">
        <v>111</v>
      </c>
      <c r="C97" s="9" t="s">
        <v>205</v>
      </c>
      <c r="D97" s="97" t="s">
        <v>125</v>
      </c>
      <c r="E97" s="97" t="s">
        <v>206</v>
      </c>
      <c r="F97" s="97" t="s">
        <v>20</v>
      </c>
      <c r="G97" s="97" t="s">
        <v>127</v>
      </c>
      <c r="H97" s="42" t="s">
        <v>76</v>
      </c>
    </row>
    <row r="98" spans="1:8" ht="20.100000000000001" customHeight="1">
      <c r="A98" s="17">
        <f>SUBTOTAL(103,$B$4:B98)*1</f>
        <v>95</v>
      </c>
      <c r="B98" s="97" t="s">
        <v>119</v>
      </c>
      <c r="C98" s="9" t="s">
        <v>443</v>
      </c>
      <c r="D98" s="97" t="s">
        <v>125</v>
      </c>
      <c r="E98" s="97" t="s">
        <v>444</v>
      </c>
      <c r="F98" s="97" t="s">
        <v>20</v>
      </c>
      <c r="G98" s="97" t="s">
        <v>127</v>
      </c>
      <c r="H98" s="42" t="s">
        <v>445</v>
      </c>
    </row>
    <row r="99" spans="1:8" ht="20.100000000000001" customHeight="1">
      <c r="A99" s="17">
        <f>SUBTOTAL(103,$B$4:B99)*1</f>
        <v>96</v>
      </c>
      <c r="B99" s="97" t="s">
        <v>119</v>
      </c>
      <c r="C99" s="9" t="s">
        <v>550</v>
      </c>
      <c r="D99" s="97" t="s">
        <v>125</v>
      </c>
      <c r="E99" s="97" t="s">
        <v>551</v>
      </c>
      <c r="F99" s="97" t="s">
        <v>20</v>
      </c>
      <c r="G99" s="97" t="s">
        <v>127</v>
      </c>
      <c r="H99" s="42" t="s">
        <v>552</v>
      </c>
    </row>
    <row r="100" spans="1:8" ht="20.100000000000001" customHeight="1">
      <c r="A100" s="17">
        <f>SUBTOTAL(103,$B$4:B100)*1</f>
        <v>97</v>
      </c>
      <c r="B100" s="97" t="s">
        <v>119</v>
      </c>
      <c r="C100" s="9" t="s">
        <v>521</v>
      </c>
      <c r="D100" s="97" t="s">
        <v>125</v>
      </c>
      <c r="E100" s="97" t="s">
        <v>522</v>
      </c>
      <c r="F100" s="97" t="s">
        <v>131</v>
      </c>
      <c r="G100" s="97" t="s">
        <v>127</v>
      </c>
      <c r="H100" s="42" t="s">
        <v>523</v>
      </c>
    </row>
    <row r="101" spans="1:8" ht="20.100000000000001" customHeight="1">
      <c r="A101" s="17">
        <f>SUBTOTAL(103,$B$4:B101)*1</f>
        <v>98</v>
      </c>
      <c r="B101" s="97" t="s">
        <v>114</v>
      </c>
      <c r="C101" s="9" t="s">
        <v>425</v>
      </c>
      <c r="D101" s="97" t="s">
        <v>125</v>
      </c>
      <c r="E101" s="97" t="s">
        <v>275</v>
      </c>
      <c r="F101" s="97" t="s">
        <v>20</v>
      </c>
      <c r="G101" s="97" t="s">
        <v>127</v>
      </c>
      <c r="H101" s="42" t="s">
        <v>426</v>
      </c>
    </row>
    <row r="102" spans="1:8" ht="20.100000000000001" customHeight="1">
      <c r="A102" s="17">
        <f>SUBTOTAL(103,$B$4:B102)*1</f>
        <v>99</v>
      </c>
      <c r="B102" s="97" t="s">
        <v>112</v>
      </c>
      <c r="C102" s="9" t="s">
        <v>452</v>
      </c>
      <c r="D102" s="97" t="s">
        <v>125</v>
      </c>
      <c r="E102" s="97" t="s">
        <v>453</v>
      </c>
      <c r="F102" s="97" t="s">
        <v>21</v>
      </c>
      <c r="G102" s="97" t="s">
        <v>230</v>
      </c>
      <c r="H102" s="42" t="s">
        <v>454</v>
      </c>
    </row>
    <row r="103" spans="1:8" ht="20.100000000000001" customHeight="1">
      <c r="A103" s="17">
        <f>SUBTOTAL(103,$B$4:B103)*1</f>
        <v>100</v>
      </c>
      <c r="B103" s="97" t="s">
        <v>117</v>
      </c>
      <c r="C103" s="9" t="s">
        <v>534</v>
      </c>
      <c r="D103" s="97" t="s">
        <v>125</v>
      </c>
      <c r="E103" s="97" t="s">
        <v>535</v>
      </c>
      <c r="F103" s="97" t="s">
        <v>21</v>
      </c>
      <c r="G103" s="97" t="s">
        <v>127</v>
      </c>
      <c r="H103" s="42" t="s">
        <v>536</v>
      </c>
    </row>
    <row r="104" spans="1:8" ht="20.100000000000001" customHeight="1">
      <c r="A104" s="17">
        <f>SUBTOTAL(103,$B$4:B104)*1</f>
        <v>101</v>
      </c>
      <c r="B104" s="97" t="s">
        <v>409</v>
      </c>
      <c r="C104" s="9" t="s">
        <v>410</v>
      </c>
      <c r="D104" s="97" t="s">
        <v>125</v>
      </c>
      <c r="E104" s="97" t="s">
        <v>241</v>
      </c>
      <c r="F104" s="97" t="s">
        <v>20</v>
      </c>
      <c r="G104" s="97" t="s">
        <v>127</v>
      </c>
      <c r="H104" s="42" t="s">
        <v>411</v>
      </c>
    </row>
    <row r="105" spans="1:8" ht="20.100000000000001" customHeight="1">
      <c r="A105" s="17">
        <f>SUBTOTAL(103,$B$4:B105)*1</f>
        <v>102</v>
      </c>
      <c r="B105" s="97" t="s">
        <v>124</v>
      </c>
      <c r="C105" s="9" t="s">
        <v>406</v>
      </c>
      <c r="D105" s="97" t="s">
        <v>125</v>
      </c>
      <c r="E105" s="97" t="s">
        <v>407</v>
      </c>
      <c r="F105" s="97" t="s">
        <v>131</v>
      </c>
      <c r="G105" s="97" t="s">
        <v>127</v>
      </c>
      <c r="H105" s="42" t="s">
        <v>408</v>
      </c>
    </row>
    <row r="106" spans="1:8" ht="20.100000000000001" customHeight="1">
      <c r="A106" s="17">
        <f>SUBTOTAL(103,$B$4:B106)*1</f>
        <v>103</v>
      </c>
      <c r="B106" s="97" t="s">
        <v>115</v>
      </c>
      <c r="C106" s="9" t="s">
        <v>492</v>
      </c>
      <c r="D106" s="97" t="s">
        <v>125</v>
      </c>
      <c r="E106" s="97" t="s">
        <v>493</v>
      </c>
      <c r="F106" s="97" t="s">
        <v>131</v>
      </c>
      <c r="G106" s="97" t="s">
        <v>240</v>
      </c>
      <c r="H106" s="42" t="s">
        <v>494</v>
      </c>
    </row>
    <row r="107" spans="1:8" ht="20.100000000000001" customHeight="1">
      <c r="A107" s="17">
        <f>SUBTOTAL(103,$B$4:B107)*1</f>
        <v>104</v>
      </c>
      <c r="B107" s="97" t="s">
        <v>118</v>
      </c>
      <c r="C107" s="9" t="s">
        <v>468</v>
      </c>
      <c r="D107" s="97" t="s">
        <v>138</v>
      </c>
      <c r="E107" s="97" t="s">
        <v>291</v>
      </c>
      <c r="F107" s="97" t="s">
        <v>131</v>
      </c>
      <c r="G107" s="97" t="s">
        <v>292</v>
      </c>
      <c r="H107" s="42" t="s">
        <v>469</v>
      </c>
    </row>
    <row r="108" spans="1:8" ht="20.100000000000001" customHeight="1">
      <c r="A108" s="17">
        <f>SUBTOTAL(103,$B$4:B108)*1</f>
        <v>105</v>
      </c>
      <c r="B108" s="97" t="s">
        <v>118</v>
      </c>
      <c r="C108" s="9" t="s">
        <v>498</v>
      </c>
      <c r="D108" s="97" t="s">
        <v>125</v>
      </c>
      <c r="E108" s="97" t="s">
        <v>291</v>
      </c>
      <c r="F108" s="97" t="s">
        <v>131</v>
      </c>
      <c r="G108" s="97" t="s">
        <v>292</v>
      </c>
      <c r="H108" s="42" t="s">
        <v>499</v>
      </c>
    </row>
    <row r="109" spans="1:8" ht="20.100000000000001" customHeight="1">
      <c r="A109" s="17">
        <f>SUBTOTAL(103,$B$4:B109)*1</f>
        <v>106</v>
      </c>
      <c r="B109" s="97" t="s">
        <v>118</v>
      </c>
      <c r="C109" s="9" t="s">
        <v>437</v>
      </c>
      <c r="D109" s="97" t="s">
        <v>138</v>
      </c>
      <c r="E109" s="97" t="s">
        <v>438</v>
      </c>
      <c r="F109" s="97" t="s">
        <v>21</v>
      </c>
      <c r="G109" s="97" t="s">
        <v>245</v>
      </c>
      <c r="H109" s="42" t="s">
        <v>439</v>
      </c>
    </row>
    <row r="110" spans="1:8" ht="20.100000000000001" customHeight="1">
      <c r="A110" s="17">
        <f>SUBTOTAL(103,$B$4:B110)*1</f>
        <v>107</v>
      </c>
      <c r="B110" s="97" t="s">
        <v>118</v>
      </c>
      <c r="C110" s="9" t="s">
        <v>519</v>
      </c>
      <c r="D110" s="97" t="s">
        <v>138</v>
      </c>
      <c r="E110" s="97" t="s">
        <v>312</v>
      </c>
      <c r="F110" s="97" t="s">
        <v>21</v>
      </c>
      <c r="G110" s="97" t="s">
        <v>292</v>
      </c>
      <c r="H110" s="42" t="s">
        <v>520</v>
      </c>
    </row>
    <row r="111" spans="1:8" ht="20.100000000000001" customHeight="1">
      <c r="A111" s="17">
        <f>SUBTOTAL(103,$B$4:B111)*1</f>
        <v>108</v>
      </c>
      <c r="B111" s="97" t="s">
        <v>118</v>
      </c>
      <c r="C111" s="9" t="s">
        <v>427</v>
      </c>
      <c r="D111" s="97" t="s">
        <v>138</v>
      </c>
      <c r="E111" s="97" t="s">
        <v>428</v>
      </c>
      <c r="F111" s="97" t="s">
        <v>20</v>
      </c>
      <c r="G111" s="97" t="s">
        <v>127</v>
      </c>
      <c r="H111" s="42" t="s">
        <v>429</v>
      </c>
    </row>
    <row r="112" spans="1:8" ht="20.100000000000001" customHeight="1">
      <c r="A112" s="17">
        <f>SUBTOTAL(103,$B$4:B112)*1</f>
        <v>109</v>
      </c>
      <c r="B112" s="97" t="s">
        <v>118</v>
      </c>
      <c r="C112" s="9" t="s">
        <v>475</v>
      </c>
      <c r="D112" s="97" t="s">
        <v>125</v>
      </c>
      <c r="E112" s="97" t="s">
        <v>172</v>
      </c>
      <c r="F112" s="97" t="s">
        <v>21</v>
      </c>
      <c r="G112" s="97" t="s">
        <v>127</v>
      </c>
      <c r="H112" s="42" t="s">
        <v>476</v>
      </c>
    </row>
    <row r="113" spans="1:8" ht="20.100000000000001" customHeight="1">
      <c r="A113" s="17">
        <f>SUBTOTAL(103,$B$4:B113)*1</f>
        <v>110</v>
      </c>
      <c r="B113" s="97" t="s">
        <v>118</v>
      </c>
      <c r="C113" s="9" t="s">
        <v>171</v>
      </c>
      <c r="D113" s="97" t="s">
        <v>125</v>
      </c>
      <c r="E113" s="97" t="s">
        <v>172</v>
      </c>
      <c r="F113" s="97" t="s">
        <v>20</v>
      </c>
      <c r="G113" s="97" t="s">
        <v>127</v>
      </c>
      <c r="H113" s="42" t="s">
        <v>173</v>
      </c>
    </row>
    <row r="114" spans="1:8" ht="20.100000000000001" customHeight="1">
      <c r="A114" s="17">
        <f>SUBTOTAL(103,$B$4:B114)*1</f>
        <v>111</v>
      </c>
      <c r="B114" s="97" t="s">
        <v>118</v>
      </c>
      <c r="C114" s="9" t="s">
        <v>526</v>
      </c>
      <c r="D114" s="97" t="s">
        <v>125</v>
      </c>
      <c r="E114" s="97" t="s">
        <v>172</v>
      </c>
      <c r="F114" s="97" t="s">
        <v>21</v>
      </c>
      <c r="G114" s="97" t="s">
        <v>127</v>
      </c>
      <c r="H114" s="42" t="s">
        <v>527</v>
      </c>
    </row>
    <row r="115" spans="1:8" ht="20.100000000000001" customHeight="1">
      <c r="A115" s="17">
        <f>SUBTOTAL(103,$B$4:B115)*1</f>
        <v>112</v>
      </c>
      <c r="B115" s="97" t="s">
        <v>118</v>
      </c>
      <c r="C115" s="9" t="s">
        <v>529</v>
      </c>
      <c r="D115" s="97" t="s">
        <v>125</v>
      </c>
      <c r="E115" s="97" t="s">
        <v>172</v>
      </c>
      <c r="F115" s="97" t="s">
        <v>20</v>
      </c>
      <c r="G115" s="97" t="s">
        <v>127</v>
      </c>
      <c r="H115" s="42" t="s">
        <v>530</v>
      </c>
    </row>
    <row r="116" spans="1:8" ht="20.100000000000001" customHeight="1">
      <c r="A116" s="17">
        <f>SUBTOTAL(103,$B$4:B116)*1</f>
        <v>113</v>
      </c>
      <c r="B116" s="97" t="s">
        <v>113</v>
      </c>
      <c r="C116" s="9" t="s">
        <v>558</v>
      </c>
      <c r="D116" s="97" t="s">
        <v>138</v>
      </c>
      <c r="E116" s="97" t="s">
        <v>246</v>
      </c>
      <c r="F116" s="97" t="s">
        <v>131</v>
      </c>
      <c r="G116" s="97" t="s">
        <v>146</v>
      </c>
      <c r="H116" s="42" t="s">
        <v>559</v>
      </c>
    </row>
    <row r="117" spans="1:8" ht="20.100000000000001" customHeight="1">
      <c r="A117" s="17">
        <f>SUBTOTAL(103,$B$4:B117)*1</f>
        <v>114</v>
      </c>
      <c r="B117" s="97" t="s">
        <v>113</v>
      </c>
      <c r="C117" s="9" t="s">
        <v>216</v>
      </c>
      <c r="D117" s="97" t="s">
        <v>138</v>
      </c>
      <c r="E117" s="97" t="s">
        <v>168</v>
      </c>
      <c r="F117" s="97" t="s">
        <v>131</v>
      </c>
      <c r="G117" s="97" t="s">
        <v>146</v>
      </c>
      <c r="H117" s="42" t="s">
        <v>460</v>
      </c>
    </row>
    <row r="118" spans="1:8" ht="20.100000000000001" customHeight="1">
      <c r="A118" s="17">
        <f>SUBTOTAL(103,$B$4:B118)*1</f>
        <v>115</v>
      </c>
      <c r="B118" s="97" t="s">
        <v>113</v>
      </c>
      <c r="C118" s="9" t="s">
        <v>167</v>
      </c>
      <c r="D118" s="97" t="s">
        <v>125</v>
      </c>
      <c r="E118" s="97" t="s">
        <v>168</v>
      </c>
      <c r="F118" s="97" t="s">
        <v>131</v>
      </c>
      <c r="G118" s="97" t="s">
        <v>146</v>
      </c>
      <c r="H118" s="42" t="s">
        <v>169</v>
      </c>
    </row>
    <row r="119" spans="1:8" ht="20.100000000000001" customHeight="1">
      <c r="A119" s="17">
        <f>SUBTOTAL(103,$B$4:B119)*1</f>
        <v>116</v>
      </c>
      <c r="B119" s="97" t="s">
        <v>113</v>
      </c>
      <c r="C119" s="9" t="s">
        <v>223</v>
      </c>
      <c r="D119" s="97" t="s">
        <v>138</v>
      </c>
      <c r="E119" s="97" t="s">
        <v>168</v>
      </c>
      <c r="F119" s="97" t="s">
        <v>131</v>
      </c>
      <c r="G119" s="97" t="s">
        <v>146</v>
      </c>
      <c r="H119" s="42" t="s">
        <v>528</v>
      </c>
    </row>
    <row r="120" spans="1:8" ht="20.100000000000001" customHeight="1">
      <c r="A120" s="17">
        <f>SUBTOTAL(103,$B$4:B120)*1</f>
        <v>117</v>
      </c>
      <c r="B120" s="97" t="s">
        <v>113</v>
      </c>
      <c r="C120" s="9" t="s">
        <v>553</v>
      </c>
      <c r="D120" s="97" t="s">
        <v>125</v>
      </c>
      <c r="E120" s="97" t="s">
        <v>168</v>
      </c>
      <c r="F120" s="97" t="s">
        <v>131</v>
      </c>
      <c r="G120" s="97" t="s">
        <v>146</v>
      </c>
      <c r="H120" s="42" t="s">
        <v>554</v>
      </c>
    </row>
  </sheetData>
  <autoFilter ref="A3:H145" xr:uid="{00000000-0009-0000-0000-000005000000}"/>
  <sortState xmlns:xlrd2="http://schemas.microsoft.com/office/spreadsheetml/2017/richdata2" ref="B4:H120">
    <sortCondition ref="B4:B12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20"/>
  </sortState>
  <phoneticPr fontId="4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zoomScale="110" zoomScaleNormal="110" workbookViewId="0">
      <pane ySplit="3" topLeftCell="A4" activePane="bottomLeft" state="frozen"/>
      <selection pane="bottomLeft" activeCell="C44" sqref="C44"/>
    </sheetView>
  </sheetViews>
  <sheetFormatPr defaultColWidth="9" defaultRowHeight="15"/>
  <cols>
    <col min="1" max="1" width="9" style="15"/>
    <col min="2" max="2" width="16.75" style="15" customWidth="1"/>
    <col min="3" max="3" width="10.375" style="15" customWidth="1"/>
    <col min="4" max="4" width="12" style="15" customWidth="1"/>
    <col min="5" max="5" width="45.75" style="15" bestFit="1" customWidth="1"/>
    <col min="6" max="6" width="12" style="15" customWidth="1"/>
    <col min="7" max="7" width="27.625" style="15" customWidth="1"/>
    <col min="8" max="8" width="19" style="24" customWidth="1"/>
    <col min="9" max="16384" width="9" style="15"/>
  </cols>
  <sheetData>
    <row r="1" spans="1:8" ht="23.25" customHeight="1">
      <c r="A1" s="25" t="s">
        <v>77</v>
      </c>
    </row>
    <row r="2" spans="1:8" ht="40.5" customHeight="1">
      <c r="A2" s="26" t="s">
        <v>78</v>
      </c>
      <c r="B2" s="27"/>
      <c r="C2" s="27"/>
      <c r="D2" s="27"/>
      <c r="E2" s="27"/>
      <c r="F2" s="27"/>
      <c r="G2" s="27"/>
      <c r="H2" s="28"/>
    </row>
    <row r="3" spans="1:8" ht="20.100000000000001" customHeight="1">
      <c r="A3" s="29" t="s">
        <v>16</v>
      </c>
      <c r="B3" s="30" t="s">
        <v>1</v>
      </c>
      <c r="C3" s="30" t="s">
        <v>79</v>
      </c>
      <c r="D3" s="30" t="s">
        <v>80</v>
      </c>
      <c r="E3" s="30" t="s">
        <v>81</v>
      </c>
      <c r="F3" s="30" t="s">
        <v>82</v>
      </c>
      <c r="G3" s="30" t="s">
        <v>83</v>
      </c>
      <c r="H3" s="31" t="s">
        <v>84</v>
      </c>
    </row>
    <row r="4" spans="1:8" ht="20.100000000000001" customHeight="1">
      <c r="A4" s="8">
        <f>SUBTOTAL(103,$B$4:B4)*1</f>
        <v>1</v>
      </c>
      <c r="B4" s="98" t="s">
        <v>102</v>
      </c>
      <c r="C4" s="32" t="s">
        <v>195</v>
      </c>
      <c r="D4" s="98" t="s">
        <v>125</v>
      </c>
      <c r="E4" s="98" t="s">
        <v>134</v>
      </c>
      <c r="F4" s="98" t="s">
        <v>21</v>
      </c>
      <c r="G4" s="98" t="s">
        <v>127</v>
      </c>
      <c r="H4" s="33" t="s">
        <v>64</v>
      </c>
    </row>
    <row r="5" spans="1:8" ht="20.100000000000001" customHeight="1">
      <c r="A5" s="8">
        <f>SUBTOTAL(103,$B$4:B5)*1</f>
        <v>2</v>
      </c>
      <c r="B5" s="98" t="s">
        <v>102</v>
      </c>
      <c r="C5" s="32" t="s">
        <v>222</v>
      </c>
      <c r="D5" s="98" t="s">
        <v>125</v>
      </c>
      <c r="E5" s="98" t="s">
        <v>134</v>
      </c>
      <c r="F5" s="98" t="s">
        <v>21</v>
      </c>
      <c r="G5" s="98" t="s">
        <v>127</v>
      </c>
      <c r="H5" s="33" t="s">
        <v>63</v>
      </c>
    </row>
    <row r="6" spans="1:8" ht="20.100000000000001" customHeight="1">
      <c r="A6" s="8">
        <f>SUBTOTAL(103,$B$4:B6)*1</f>
        <v>3</v>
      </c>
      <c r="B6" s="98" t="s">
        <v>102</v>
      </c>
      <c r="C6" s="32" t="s">
        <v>145</v>
      </c>
      <c r="D6" s="98" t="s">
        <v>125</v>
      </c>
      <c r="E6" s="98" t="s">
        <v>134</v>
      </c>
      <c r="F6" s="98" t="s">
        <v>21</v>
      </c>
      <c r="G6" s="98" t="s">
        <v>127</v>
      </c>
      <c r="H6" s="33" t="s">
        <v>66</v>
      </c>
    </row>
    <row r="7" spans="1:8" ht="20.100000000000001" customHeight="1">
      <c r="A7" s="8">
        <f>SUBTOTAL(103,$B$4:B7)*1</f>
        <v>4</v>
      </c>
      <c r="B7" s="98" t="s">
        <v>102</v>
      </c>
      <c r="C7" s="32" t="s">
        <v>203</v>
      </c>
      <c r="D7" s="98" t="s">
        <v>125</v>
      </c>
      <c r="E7" s="98" t="s">
        <v>134</v>
      </c>
      <c r="F7" s="98" t="s">
        <v>21</v>
      </c>
      <c r="G7" s="98" t="s">
        <v>127</v>
      </c>
      <c r="H7" s="33" t="s">
        <v>62</v>
      </c>
    </row>
    <row r="8" spans="1:8" ht="20.100000000000001" customHeight="1">
      <c r="A8" s="8">
        <f>SUBTOTAL(103,$B$4:B8)*1</f>
        <v>5</v>
      </c>
      <c r="B8" s="98" t="s">
        <v>102</v>
      </c>
      <c r="C8" s="32" t="s">
        <v>133</v>
      </c>
      <c r="D8" s="98" t="s">
        <v>125</v>
      </c>
      <c r="E8" s="98" t="s">
        <v>134</v>
      </c>
      <c r="F8" s="98" t="s">
        <v>21</v>
      </c>
      <c r="G8" s="98" t="s">
        <v>127</v>
      </c>
      <c r="H8" s="33" t="s">
        <v>61</v>
      </c>
    </row>
    <row r="9" spans="1:8" ht="20.100000000000001" customHeight="1">
      <c r="A9" s="8">
        <f>SUBTOTAL(103,$B$4:B9)*1</f>
        <v>6</v>
      </c>
      <c r="B9" s="98" t="s">
        <v>102</v>
      </c>
      <c r="C9" s="32" t="s">
        <v>135</v>
      </c>
      <c r="D9" s="98" t="s">
        <v>125</v>
      </c>
      <c r="E9" s="98" t="s">
        <v>134</v>
      </c>
      <c r="F9" s="98" t="s">
        <v>21</v>
      </c>
      <c r="G9" s="98" t="s">
        <v>127</v>
      </c>
      <c r="H9" s="33" t="s">
        <v>65</v>
      </c>
    </row>
    <row r="10" spans="1:8" ht="20.100000000000001" customHeight="1">
      <c r="A10" s="8">
        <f>SUBTOTAL(103,$B$4:B10)*1</f>
        <v>7</v>
      </c>
      <c r="B10" s="98" t="s">
        <v>102</v>
      </c>
      <c r="C10" s="32" t="s">
        <v>213</v>
      </c>
      <c r="D10" s="98" t="s">
        <v>125</v>
      </c>
      <c r="E10" s="98" t="s">
        <v>214</v>
      </c>
      <c r="F10" s="98" t="s">
        <v>21</v>
      </c>
      <c r="G10" s="98" t="s">
        <v>127</v>
      </c>
      <c r="H10" s="33" t="s">
        <v>215</v>
      </c>
    </row>
    <row r="11" spans="1:8" ht="20.100000000000001" customHeight="1">
      <c r="A11" s="8">
        <f>SUBTOTAL(103,$B$4:B11)*1</f>
        <v>8</v>
      </c>
      <c r="B11" s="98" t="s">
        <v>102</v>
      </c>
      <c r="C11" s="32" t="s">
        <v>217</v>
      </c>
      <c r="D11" s="98" t="s">
        <v>125</v>
      </c>
      <c r="E11" s="98" t="s">
        <v>174</v>
      </c>
      <c r="F11" s="98" t="s">
        <v>20</v>
      </c>
      <c r="G11" s="98" t="s">
        <v>127</v>
      </c>
      <c r="H11" s="33" t="s">
        <v>67</v>
      </c>
    </row>
    <row r="12" spans="1:8" ht="20.100000000000001" customHeight="1">
      <c r="A12" s="8">
        <f>SUBTOTAL(103,$B$4:B12)*1</f>
        <v>9</v>
      </c>
      <c r="B12" s="98" t="s">
        <v>102</v>
      </c>
      <c r="C12" s="32" t="s">
        <v>212</v>
      </c>
      <c r="D12" s="98" t="s">
        <v>125</v>
      </c>
      <c r="E12" s="98" t="s">
        <v>174</v>
      </c>
      <c r="F12" s="98" t="s">
        <v>20</v>
      </c>
      <c r="G12" s="98" t="s">
        <v>127</v>
      </c>
      <c r="H12" s="33" t="s">
        <v>68</v>
      </c>
    </row>
    <row r="13" spans="1:8" ht="20.100000000000001" customHeight="1">
      <c r="A13" s="8">
        <f>SUBTOTAL(103,$B$4:B13)*1</f>
        <v>10</v>
      </c>
      <c r="B13" s="98" t="s">
        <v>102</v>
      </c>
      <c r="C13" s="32" t="s">
        <v>182</v>
      </c>
      <c r="D13" s="98" t="s">
        <v>125</v>
      </c>
      <c r="E13" s="98" t="s">
        <v>174</v>
      </c>
      <c r="F13" s="98" t="s">
        <v>20</v>
      </c>
      <c r="G13" s="98" t="s">
        <v>127</v>
      </c>
      <c r="H13" s="33" t="s">
        <v>183</v>
      </c>
    </row>
    <row r="14" spans="1:8" ht="20.100000000000001" customHeight="1">
      <c r="A14" s="8">
        <f>SUBTOTAL(103,$B$4:B14)*1</f>
        <v>11</v>
      </c>
      <c r="B14" s="98" t="s">
        <v>102</v>
      </c>
      <c r="C14" s="32" t="s">
        <v>170</v>
      </c>
      <c r="D14" s="98" t="s">
        <v>138</v>
      </c>
      <c r="E14" s="98" t="s">
        <v>129</v>
      </c>
      <c r="F14" s="98" t="s">
        <v>20</v>
      </c>
      <c r="G14" s="98" t="s">
        <v>127</v>
      </c>
      <c r="H14" s="33" t="s">
        <v>69</v>
      </c>
    </row>
    <row r="15" spans="1:8" ht="20.100000000000001" customHeight="1">
      <c r="A15" s="8">
        <f>SUBTOTAL(103,$B$4:B15)*1</f>
        <v>12</v>
      </c>
      <c r="B15" s="98" t="s">
        <v>102</v>
      </c>
      <c r="C15" s="32" t="s">
        <v>186</v>
      </c>
      <c r="D15" s="98" t="s">
        <v>138</v>
      </c>
      <c r="E15" s="98" t="s">
        <v>129</v>
      </c>
      <c r="F15" s="98" t="s">
        <v>20</v>
      </c>
      <c r="G15" s="98" t="s">
        <v>127</v>
      </c>
      <c r="H15" s="33" t="s">
        <v>70</v>
      </c>
    </row>
    <row r="16" spans="1:8" ht="20.100000000000001" customHeight="1">
      <c r="A16" s="8">
        <f>SUBTOTAL(103,$B$4:B16)*1</f>
        <v>13</v>
      </c>
      <c r="B16" s="98" t="s">
        <v>102</v>
      </c>
      <c r="C16" s="32" t="s">
        <v>128</v>
      </c>
      <c r="D16" s="98" t="s">
        <v>125</v>
      </c>
      <c r="E16" s="98" t="s">
        <v>129</v>
      </c>
      <c r="F16" s="98" t="s">
        <v>20</v>
      </c>
      <c r="G16" s="98" t="s">
        <v>127</v>
      </c>
      <c r="H16" s="33" t="s">
        <v>130</v>
      </c>
    </row>
    <row r="17" spans="1:8" ht="20.100000000000001" customHeight="1">
      <c r="A17" s="8">
        <f>SUBTOTAL(103,$B$4:B17)*1</f>
        <v>14</v>
      </c>
      <c r="B17" s="98" t="s">
        <v>102</v>
      </c>
      <c r="C17" s="32" t="s">
        <v>204</v>
      </c>
      <c r="D17" s="98" t="s">
        <v>138</v>
      </c>
      <c r="E17" s="98" t="s">
        <v>129</v>
      </c>
      <c r="F17" s="98" t="s">
        <v>20</v>
      </c>
      <c r="G17" s="98" t="s">
        <v>127</v>
      </c>
      <c r="H17" s="33" t="s">
        <v>71</v>
      </c>
    </row>
    <row r="18" spans="1:8" ht="20.100000000000001" customHeight="1">
      <c r="A18" s="8">
        <f>SUBTOTAL(103,$B$4:B18)*1</f>
        <v>15</v>
      </c>
      <c r="B18" s="98" t="s">
        <v>102</v>
      </c>
      <c r="C18" s="32" t="s">
        <v>176</v>
      </c>
      <c r="D18" s="98" t="s">
        <v>125</v>
      </c>
      <c r="E18" s="98" t="s">
        <v>129</v>
      </c>
      <c r="F18" s="98" t="s">
        <v>20</v>
      </c>
      <c r="G18" s="98" t="s">
        <v>127</v>
      </c>
      <c r="H18" s="33" t="s">
        <v>177</v>
      </c>
    </row>
    <row r="19" spans="1:8" ht="20.100000000000001" customHeight="1">
      <c r="A19" s="8">
        <f>SUBTOTAL(103,$B$4:B19)*1</f>
        <v>16</v>
      </c>
      <c r="B19" s="98" t="s">
        <v>102</v>
      </c>
      <c r="C19" s="32" t="s">
        <v>198</v>
      </c>
      <c r="D19" s="98" t="s">
        <v>125</v>
      </c>
      <c r="E19" s="98" t="s">
        <v>199</v>
      </c>
      <c r="F19" s="98" t="s">
        <v>21</v>
      </c>
      <c r="G19" s="98" t="s">
        <v>200</v>
      </c>
      <c r="H19" s="33" t="s">
        <v>201</v>
      </c>
    </row>
    <row r="20" spans="1:8" ht="20.100000000000001" customHeight="1">
      <c r="A20" s="8">
        <f>SUBTOTAL(103,$B$4:B20)*1</f>
        <v>17</v>
      </c>
      <c r="B20" s="98" t="s">
        <v>102</v>
      </c>
      <c r="C20" s="32" t="s">
        <v>220</v>
      </c>
      <c r="D20" s="98" t="s">
        <v>125</v>
      </c>
      <c r="E20" s="98" t="s">
        <v>199</v>
      </c>
      <c r="F20" s="98" t="s">
        <v>21</v>
      </c>
      <c r="G20" s="98" t="s">
        <v>200</v>
      </c>
      <c r="H20" s="33" t="s">
        <v>221</v>
      </c>
    </row>
    <row r="21" spans="1:8" ht="20.100000000000001" customHeight="1">
      <c r="A21" s="8">
        <f>SUBTOTAL(103,$B$4:B21)*1</f>
        <v>18</v>
      </c>
      <c r="B21" s="98" t="s">
        <v>102</v>
      </c>
      <c r="C21" s="32" t="s">
        <v>156</v>
      </c>
      <c r="D21" s="98" t="s">
        <v>138</v>
      </c>
      <c r="E21" s="98" t="s">
        <v>157</v>
      </c>
      <c r="F21" s="98" t="s">
        <v>20</v>
      </c>
      <c r="G21" s="98" t="s">
        <v>158</v>
      </c>
      <c r="H21" s="33" t="s">
        <v>159</v>
      </c>
    </row>
    <row r="22" spans="1:8" ht="20.100000000000001" customHeight="1">
      <c r="A22" s="8">
        <f>SUBTOTAL(103,$B$4:B22)*1</f>
        <v>19</v>
      </c>
      <c r="B22" s="98" t="s">
        <v>102</v>
      </c>
      <c r="C22" s="32" t="s">
        <v>160</v>
      </c>
      <c r="D22" s="98" t="s">
        <v>138</v>
      </c>
      <c r="E22" s="98" t="s">
        <v>157</v>
      </c>
      <c r="F22" s="98" t="s">
        <v>20</v>
      </c>
      <c r="G22" s="98" t="s">
        <v>158</v>
      </c>
      <c r="H22" s="33" t="s">
        <v>161</v>
      </c>
    </row>
    <row r="23" spans="1:8" ht="20.100000000000001" customHeight="1">
      <c r="A23" s="8">
        <f>SUBTOTAL(103,$B$4:B23)*1</f>
        <v>20</v>
      </c>
      <c r="B23" s="98" t="s">
        <v>102</v>
      </c>
      <c r="C23" s="32" t="s">
        <v>162</v>
      </c>
      <c r="D23" s="98" t="s">
        <v>138</v>
      </c>
      <c r="E23" s="98" t="s">
        <v>157</v>
      </c>
      <c r="F23" s="98" t="s">
        <v>20</v>
      </c>
      <c r="G23" s="98" t="s">
        <v>158</v>
      </c>
      <c r="H23" s="33" t="s">
        <v>163</v>
      </c>
    </row>
    <row r="24" spans="1:8" ht="20.100000000000001" customHeight="1">
      <c r="A24" s="8">
        <f>SUBTOTAL(103,$B$4:B24)*1</f>
        <v>21</v>
      </c>
      <c r="B24" s="98" t="s">
        <v>102</v>
      </c>
      <c r="C24" s="32" t="s">
        <v>164</v>
      </c>
      <c r="D24" s="98" t="s">
        <v>138</v>
      </c>
      <c r="E24" s="98" t="s">
        <v>157</v>
      </c>
      <c r="F24" s="98" t="s">
        <v>20</v>
      </c>
      <c r="G24" s="98" t="s">
        <v>158</v>
      </c>
      <c r="H24" s="33" t="s">
        <v>165</v>
      </c>
    </row>
    <row r="25" spans="1:8" ht="20.100000000000001" customHeight="1">
      <c r="A25" s="8">
        <f>SUBTOTAL(103,$B$4:B25)*1</f>
        <v>22</v>
      </c>
      <c r="B25" s="98" t="s">
        <v>102</v>
      </c>
      <c r="C25" s="32" t="s">
        <v>187</v>
      </c>
      <c r="D25" s="98" t="s">
        <v>125</v>
      </c>
      <c r="E25" s="98" t="s">
        <v>157</v>
      </c>
      <c r="F25" s="98" t="s">
        <v>20</v>
      </c>
      <c r="G25" s="98" t="s">
        <v>127</v>
      </c>
      <c r="H25" s="33" t="s">
        <v>459</v>
      </c>
    </row>
    <row r="26" spans="1:8" ht="20.100000000000001" customHeight="1">
      <c r="A26" s="8">
        <f>SUBTOTAL(103,$B$4:B26)*1</f>
        <v>23</v>
      </c>
      <c r="B26" s="98" t="s">
        <v>102</v>
      </c>
      <c r="C26" s="32" t="s">
        <v>140</v>
      </c>
      <c r="D26" s="98" t="s">
        <v>125</v>
      </c>
      <c r="E26" s="98" t="s">
        <v>141</v>
      </c>
      <c r="F26" s="98" t="s">
        <v>20</v>
      </c>
      <c r="G26" s="98" t="s">
        <v>127</v>
      </c>
      <c r="H26" s="33" t="s">
        <v>72</v>
      </c>
    </row>
    <row r="27" spans="1:8" ht="20.100000000000001" customHeight="1">
      <c r="A27" s="8">
        <f>SUBTOTAL(103,$B$4:B27)*1</f>
        <v>24</v>
      </c>
      <c r="B27" s="98" t="s">
        <v>102</v>
      </c>
      <c r="C27" s="32" t="s">
        <v>147</v>
      </c>
      <c r="D27" s="98" t="s">
        <v>125</v>
      </c>
      <c r="E27" s="98" t="s">
        <v>148</v>
      </c>
      <c r="F27" s="98" t="s">
        <v>20</v>
      </c>
      <c r="G27" s="98" t="s">
        <v>149</v>
      </c>
      <c r="H27" s="33" t="s">
        <v>73</v>
      </c>
    </row>
    <row r="28" spans="1:8" ht="20.100000000000001" customHeight="1">
      <c r="A28" s="8">
        <f>SUBTOTAL(103,$B$4:B28)*1</f>
        <v>25</v>
      </c>
      <c r="B28" s="98" t="s">
        <v>107</v>
      </c>
      <c r="C28" s="32" t="s">
        <v>191</v>
      </c>
      <c r="D28" s="98" t="s">
        <v>125</v>
      </c>
      <c r="E28" s="98" t="s">
        <v>192</v>
      </c>
      <c r="F28" s="98" t="s">
        <v>131</v>
      </c>
      <c r="G28" s="98" t="s">
        <v>193</v>
      </c>
      <c r="H28" s="33" t="s">
        <v>194</v>
      </c>
    </row>
    <row r="29" spans="1:8" ht="20.100000000000001" customHeight="1">
      <c r="A29" s="8">
        <f>SUBTOTAL(103,$B$4:B29)*1</f>
        <v>26</v>
      </c>
      <c r="B29" s="98" t="s">
        <v>107</v>
      </c>
      <c r="C29" s="32" t="s">
        <v>196</v>
      </c>
      <c r="D29" s="98" t="s">
        <v>125</v>
      </c>
      <c r="E29" s="98" t="s">
        <v>197</v>
      </c>
      <c r="F29" s="98" t="s">
        <v>131</v>
      </c>
      <c r="G29" s="98" t="s">
        <v>149</v>
      </c>
      <c r="H29" s="33" t="s">
        <v>74</v>
      </c>
    </row>
    <row r="30" spans="1:8" ht="20.100000000000001" customHeight="1">
      <c r="A30" s="8">
        <f>SUBTOTAL(103,$B$4:B30)*1</f>
        <v>27</v>
      </c>
      <c r="B30" s="98" t="s">
        <v>105</v>
      </c>
      <c r="C30" s="32" t="s">
        <v>207</v>
      </c>
      <c r="D30" s="98" t="s">
        <v>125</v>
      </c>
      <c r="E30" s="98" t="s">
        <v>208</v>
      </c>
      <c r="F30" s="98" t="s">
        <v>131</v>
      </c>
      <c r="G30" s="98" t="s">
        <v>136</v>
      </c>
      <c r="H30" s="33" t="s">
        <v>209</v>
      </c>
    </row>
    <row r="31" spans="1:8" ht="20.100000000000001" customHeight="1">
      <c r="A31" s="8">
        <f>SUBTOTAL(103,$B$4:B31)*1</f>
        <v>28</v>
      </c>
      <c r="B31" s="98" t="s">
        <v>109</v>
      </c>
      <c r="C31" s="32" t="s">
        <v>210</v>
      </c>
      <c r="D31" s="98" t="s">
        <v>125</v>
      </c>
      <c r="E31" s="98" t="s">
        <v>166</v>
      </c>
      <c r="F31" s="98" t="s">
        <v>131</v>
      </c>
      <c r="G31" s="98" t="s">
        <v>136</v>
      </c>
      <c r="H31" s="33" t="s">
        <v>211</v>
      </c>
    </row>
    <row r="32" spans="1:8" ht="20.100000000000001" customHeight="1">
      <c r="A32" s="8">
        <f>SUBTOTAL(103,$B$4:B32)*1</f>
        <v>29</v>
      </c>
      <c r="B32" s="98" t="s">
        <v>109</v>
      </c>
      <c r="C32" s="32" t="s">
        <v>184</v>
      </c>
      <c r="D32" s="98" t="s">
        <v>138</v>
      </c>
      <c r="E32" s="98" t="s">
        <v>185</v>
      </c>
      <c r="F32" s="98" t="s">
        <v>131</v>
      </c>
      <c r="G32" s="98" t="s">
        <v>136</v>
      </c>
      <c r="H32" s="33" t="s">
        <v>528</v>
      </c>
    </row>
    <row r="33" spans="1:8" ht="20.100000000000001" customHeight="1">
      <c r="A33" s="8">
        <f>SUBTOTAL(103,$B$4:B33)*1</f>
        <v>30</v>
      </c>
      <c r="B33" s="98" t="s">
        <v>110</v>
      </c>
      <c r="C33" s="32" t="s">
        <v>179</v>
      </c>
      <c r="D33" s="98" t="s">
        <v>125</v>
      </c>
      <c r="E33" s="98" t="s">
        <v>180</v>
      </c>
      <c r="F33" s="98" t="s">
        <v>20</v>
      </c>
      <c r="G33" s="98" t="s">
        <v>181</v>
      </c>
      <c r="H33" s="33" t="s">
        <v>75</v>
      </c>
    </row>
    <row r="34" spans="1:8" ht="20.100000000000001" customHeight="1">
      <c r="A34" s="8">
        <f>SUBTOTAL(103,$B$4:B34)*1</f>
        <v>31</v>
      </c>
      <c r="B34" s="98" t="s">
        <v>111</v>
      </c>
      <c r="C34" s="32" t="s">
        <v>151</v>
      </c>
      <c r="D34" s="98" t="s">
        <v>125</v>
      </c>
      <c r="E34" s="98" t="s">
        <v>152</v>
      </c>
      <c r="F34" s="98" t="s">
        <v>131</v>
      </c>
      <c r="G34" s="98" t="s">
        <v>153</v>
      </c>
      <c r="H34" s="33" t="s">
        <v>436</v>
      </c>
    </row>
    <row r="35" spans="1:8" ht="20.100000000000001" customHeight="1">
      <c r="A35" s="8">
        <f>SUBTOTAL(103,$B$4:B35)*1</f>
        <v>32</v>
      </c>
      <c r="B35" s="98" t="s">
        <v>111</v>
      </c>
      <c r="C35" s="32" t="s">
        <v>178</v>
      </c>
      <c r="D35" s="98" t="s">
        <v>125</v>
      </c>
      <c r="E35" s="98" t="s">
        <v>152</v>
      </c>
      <c r="F35" s="98" t="s">
        <v>131</v>
      </c>
      <c r="G35" s="98" t="s">
        <v>153</v>
      </c>
      <c r="H35" s="33" t="s">
        <v>502</v>
      </c>
    </row>
    <row r="36" spans="1:8" ht="20.100000000000001" customHeight="1">
      <c r="A36" s="8">
        <f>SUBTOTAL(103,$B$4:B36)*1</f>
        <v>33</v>
      </c>
      <c r="B36" s="98" t="s">
        <v>111</v>
      </c>
      <c r="C36" s="32" t="s">
        <v>188</v>
      </c>
      <c r="D36" s="98" t="s">
        <v>125</v>
      </c>
      <c r="E36" s="98" t="s">
        <v>152</v>
      </c>
      <c r="F36" s="98" t="s">
        <v>131</v>
      </c>
      <c r="G36" s="98" t="s">
        <v>153</v>
      </c>
      <c r="H36" s="33" t="s">
        <v>562</v>
      </c>
    </row>
    <row r="37" spans="1:8" ht="20.100000000000001" customHeight="1">
      <c r="A37" s="8">
        <f>SUBTOTAL(103,$B$4:B37)*1</f>
        <v>34</v>
      </c>
      <c r="B37" s="98" t="s">
        <v>111</v>
      </c>
      <c r="C37" s="32" t="s">
        <v>189</v>
      </c>
      <c r="D37" s="98" t="s">
        <v>125</v>
      </c>
      <c r="E37" s="98" t="s">
        <v>190</v>
      </c>
      <c r="F37" s="98" t="s">
        <v>131</v>
      </c>
      <c r="G37" s="98" t="s">
        <v>136</v>
      </c>
      <c r="H37" s="33" t="s">
        <v>515</v>
      </c>
    </row>
    <row r="38" spans="1:8" ht="20.100000000000001" customHeight="1">
      <c r="A38" s="8">
        <f>SUBTOTAL(103,$B$4:B38)*1</f>
        <v>35</v>
      </c>
      <c r="B38" s="98" t="s">
        <v>111</v>
      </c>
      <c r="C38" s="32" t="s">
        <v>142</v>
      </c>
      <c r="D38" s="98" t="s">
        <v>125</v>
      </c>
      <c r="E38" s="98" t="s">
        <v>143</v>
      </c>
      <c r="F38" s="98" t="s">
        <v>21</v>
      </c>
      <c r="G38" s="98" t="s">
        <v>144</v>
      </c>
      <c r="H38" s="33" t="s">
        <v>485</v>
      </c>
    </row>
    <row r="39" spans="1:8" ht="20.100000000000001" customHeight="1">
      <c r="A39" s="8">
        <f>SUBTOTAL(103,$B$4:B39)*1</f>
        <v>36</v>
      </c>
      <c r="B39" s="98" t="s">
        <v>111</v>
      </c>
      <c r="C39" s="32" t="s">
        <v>205</v>
      </c>
      <c r="D39" s="98" t="s">
        <v>125</v>
      </c>
      <c r="E39" s="98" t="s">
        <v>206</v>
      </c>
      <c r="F39" s="98" t="s">
        <v>20</v>
      </c>
      <c r="G39" s="98" t="s">
        <v>127</v>
      </c>
      <c r="H39" s="33" t="s">
        <v>76</v>
      </c>
    </row>
    <row r="40" spans="1:8" ht="20.100000000000001" customHeight="1">
      <c r="A40" s="8">
        <f>SUBTOTAL(103,$B$4:B40)*1</f>
        <v>37</v>
      </c>
      <c r="B40" s="98" t="s">
        <v>118</v>
      </c>
      <c r="C40" s="32" t="s">
        <v>171</v>
      </c>
      <c r="D40" s="98" t="s">
        <v>125</v>
      </c>
      <c r="E40" s="98" t="s">
        <v>172</v>
      </c>
      <c r="F40" s="98" t="s">
        <v>20</v>
      </c>
      <c r="G40" s="98" t="s">
        <v>127</v>
      </c>
      <c r="H40" s="33" t="s">
        <v>173</v>
      </c>
    </row>
    <row r="41" spans="1:8" ht="20.100000000000001" customHeight="1">
      <c r="A41" s="8">
        <f>SUBTOTAL(103,$B$4:B41)*1</f>
        <v>38</v>
      </c>
      <c r="B41" s="98" t="s">
        <v>113</v>
      </c>
      <c r="C41" s="32" t="s">
        <v>216</v>
      </c>
      <c r="D41" s="98" t="s">
        <v>138</v>
      </c>
      <c r="E41" s="98" t="s">
        <v>168</v>
      </c>
      <c r="F41" s="98" t="s">
        <v>131</v>
      </c>
      <c r="G41" s="98" t="s">
        <v>146</v>
      </c>
      <c r="H41" s="33" t="s">
        <v>460</v>
      </c>
    </row>
    <row r="42" spans="1:8" ht="20.100000000000001" customHeight="1">
      <c r="A42" s="8">
        <f>SUBTOTAL(103,$B$4:B42)*1</f>
        <v>39</v>
      </c>
      <c r="B42" s="98" t="s">
        <v>113</v>
      </c>
      <c r="C42" s="32" t="s">
        <v>167</v>
      </c>
      <c r="D42" s="98" t="s">
        <v>125</v>
      </c>
      <c r="E42" s="98" t="s">
        <v>168</v>
      </c>
      <c r="F42" s="98" t="s">
        <v>131</v>
      </c>
      <c r="G42" s="98" t="s">
        <v>146</v>
      </c>
      <c r="H42" s="33" t="s">
        <v>169</v>
      </c>
    </row>
    <row r="43" spans="1:8" ht="20.100000000000001" customHeight="1">
      <c r="A43" s="8">
        <f>SUBTOTAL(103,$B$4:B43)*1</f>
        <v>40</v>
      </c>
      <c r="B43" s="98" t="s">
        <v>113</v>
      </c>
      <c r="C43" s="32" t="s">
        <v>223</v>
      </c>
      <c r="D43" s="98" t="s">
        <v>138</v>
      </c>
      <c r="E43" s="98" t="s">
        <v>168</v>
      </c>
      <c r="F43" s="98" t="s">
        <v>131</v>
      </c>
      <c r="G43" s="98" t="s">
        <v>146</v>
      </c>
      <c r="H43" s="33" t="s">
        <v>528</v>
      </c>
    </row>
  </sheetData>
  <autoFilter ref="A3:H40" xr:uid="{00000000-0009-0000-0000-000006000000}"/>
  <sortState xmlns:xlrd2="http://schemas.microsoft.com/office/spreadsheetml/2017/richdata2" ref="B4:H40">
    <sortCondition ref="B4:B4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40"/>
  </sortState>
  <phoneticPr fontId="45" type="noConversion"/>
  <conditionalFormatting sqref="C44:C1048576 C1:C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8"/>
  <sheetViews>
    <sheetView zoomScale="110" zoomScaleNormal="110" workbookViewId="0">
      <pane ySplit="3" topLeftCell="A4" activePane="bottomLeft" state="frozen"/>
      <selection pane="bottomLeft" activeCell="F34" sqref="F34"/>
    </sheetView>
  </sheetViews>
  <sheetFormatPr defaultColWidth="9" defaultRowHeight="20.100000000000001" customHeight="1"/>
  <cols>
    <col min="1" max="1" width="8" style="15" customWidth="1"/>
    <col min="2" max="2" width="9.625" style="14" customWidth="1"/>
    <col min="3" max="3" width="54.625" style="15" customWidth="1"/>
    <col min="4" max="4" width="10.375" style="14" customWidth="1"/>
    <col min="5" max="5" width="12" style="14" customWidth="1"/>
    <col min="6" max="6" width="15" style="14" customWidth="1"/>
    <col min="7" max="7" width="22.625" style="14" customWidth="1"/>
    <col min="8" max="8" width="17.125" style="14" customWidth="1"/>
    <col min="9" max="9" width="13.625" style="18" customWidth="1"/>
    <col min="10" max="10" width="34.875" style="14" customWidth="1"/>
    <col min="11" max="11" width="12" style="14" customWidth="1"/>
    <col min="12" max="16384" width="9" style="15"/>
  </cols>
  <sheetData>
    <row r="1" spans="1:11" ht="20.100000000000001" customHeight="1">
      <c r="A1" s="19" t="s">
        <v>85</v>
      </c>
    </row>
    <row r="2" spans="1:11" ht="39.75" customHeight="1">
      <c r="A2" s="20" t="s">
        <v>86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100000000000001" customHeight="1">
      <c r="A3" s="7" t="s">
        <v>53</v>
      </c>
      <c r="B3" s="7" t="s">
        <v>54</v>
      </c>
      <c r="C3" s="7" t="s">
        <v>57</v>
      </c>
      <c r="D3" s="7" t="s">
        <v>55</v>
      </c>
      <c r="E3" s="7" t="s">
        <v>56</v>
      </c>
      <c r="F3" s="7" t="s">
        <v>58</v>
      </c>
      <c r="G3" s="7" t="s">
        <v>87</v>
      </c>
      <c r="H3" s="7" t="s">
        <v>88</v>
      </c>
      <c r="I3" s="7" t="s">
        <v>89</v>
      </c>
      <c r="J3" s="7" t="s">
        <v>59</v>
      </c>
      <c r="K3" s="7" t="s">
        <v>90</v>
      </c>
    </row>
    <row r="4" spans="1:11" ht="20.100000000000001" customHeight="1">
      <c r="A4" s="8">
        <f>SUBTOTAL(103,$B$4:B4)*1</f>
        <v>1</v>
      </c>
      <c r="B4" s="95" t="s">
        <v>102</v>
      </c>
      <c r="C4" s="95" t="s">
        <v>691</v>
      </c>
      <c r="D4" s="10" t="s">
        <v>692</v>
      </c>
      <c r="E4" s="95" t="s">
        <v>125</v>
      </c>
      <c r="F4" s="95" t="s">
        <v>225</v>
      </c>
      <c r="G4" s="10">
        <v>9809.6640000000007</v>
      </c>
      <c r="H4" s="10">
        <v>13741.852999999999</v>
      </c>
      <c r="I4" s="23">
        <v>0.71385307352654703</v>
      </c>
      <c r="J4" s="95" t="s">
        <v>322</v>
      </c>
      <c r="K4" s="95" t="s">
        <v>226</v>
      </c>
    </row>
    <row r="5" spans="1:11" ht="20.100000000000001" customHeight="1">
      <c r="A5" s="8">
        <f>SUBTOTAL(103,$B$4:B5)*1</f>
        <v>2</v>
      </c>
      <c r="B5" s="95" t="s">
        <v>102</v>
      </c>
      <c r="C5" s="95" t="s">
        <v>250</v>
      </c>
      <c r="D5" s="10" t="s">
        <v>251</v>
      </c>
      <c r="E5" s="95" t="s">
        <v>125</v>
      </c>
      <c r="F5" s="95" t="s">
        <v>225</v>
      </c>
      <c r="G5" s="10">
        <v>2900.7020000000002</v>
      </c>
      <c r="H5" s="10">
        <v>4286.5519999999997</v>
      </c>
      <c r="I5" s="23">
        <v>0.67669819472620396</v>
      </c>
      <c r="J5" s="95" t="s">
        <v>149</v>
      </c>
      <c r="K5" s="95" t="s">
        <v>226</v>
      </c>
    </row>
    <row r="6" spans="1:11" ht="20.100000000000001" customHeight="1">
      <c r="A6" s="8">
        <f>SUBTOTAL(103,$B$4:B6)*1</f>
        <v>3</v>
      </c>
      <c r="B6" s="95" t="s">
        <v>102</v>
      </c>
      <c r="C6" s="95" t="s">
        <v>250</v>
      </c>
      <c r="D6" s="10" t="s">
        <v>319</v>
      </c>
      <c r="E6" s="95" t="s">
        <v>125</v>
      </c>
      <c r="F6" s="95" t="s">
        <v>225</v>
      </c>
      <c r="G6" s="10">
        <v>1880.0150000000001</v>
      </c>
      <c r="H6" s="10">
        <v>3232.9119999999998</v>
      </c>
      <c r="I6" s="23">
        <v>0.58152371608011599</v>
      </c>
      <c r="J6" s="95" t="s">
        <v>149</v>
      </c>
      <c r="K6" s="95" t="s">
        <v>226</v>
      </c>
    </row>
    <row r="7" spans="1:11" ht="20.100000000000001" customHeight="1">
      <c r="A7" s="8">
        <f>SUBTOTAL(103,$B$4:B7)*1</f>
        <v>4</v>
      </c>
      <c r="B7" s="95" t="s">
        <v>102</v>
      </c>
      <c r="C7" s="95" t="s">
        <v>706</v>
      </c>
      <c r="D7" s="10" t="s">
        <v>707</v>
      </c>
      <c r="E7" s="95" t="s">
        <v>125</v>
      </c>
      <c r="F7" s="95" t="s">
        <v>225</v>
      </c>
      <c r="G7" s="10">
        <v>18249.907999999999</v>
      </c>
      <c r="H7" s="10">
        <v>36427.392</v>
      </c>
      <c r="I7" s="23">
        <v>0.500994087086992</v>
      </c>
      <c r="J7" s="95" t="s">
        <v>127</v>
      </c>
      <c r="K7" s="95" t="s">
        <v>226</v>
      </c>
    </row>
    <row r="8" spans="1:11" ht="20.100000000000001" customHeight="1">
      <c r="A8" s="8">
        <f>SUBTOTAL(103,$B$4:B8)*1</f>
        <v>5</v>
      </c>
      <c r="B8" s="95" t="s">
        <v>102</v>
      </c>
      <c r="C8" s="95" t="s">
        <v>681</v>
      </c>
      <c r="D8" s="10" t="s">
        <v>682</v>
      </c>
      <c r="E8" s="95" t="s">
        <v>125</v>
      </c>
      <c r="F8" s="95" t="s">
        <v>225</v>
      </c>
      <c r="G8" s="10">
        <v>5684.808</v>
      </c>
      <c r="H8" s="10">
        <v>8405.4459999999999</v>
      </c>
      <c r="I8" s="23">
        <v>0.67632437350736696</v>
      </c>
      <c r="J8" s="95" t="s">
        <v>322</v>
      </c>
      <c r="K8" s="95" t="s">
        <v>226</v>
      </c>
    </row>
    <row r="9" spans="1:11" ht="20.100000000000001" customHeight="1">
      <c r="A9" s="8">
        <f>SUBTOTAL(103,$B$4:B9)*1</f>
        <v>6</v>
      </c>
      <c r="B9" s="95" t="s">
        <v>102</v>
      </c>
      <c r="C9" s="95" t="s">
        <v>290</v>
      </c>
      <c r="D9" s="10" t="s">
        <v>667</v>
      </c>
      <c r="E9" s="95" t="s">
        <v>125</v>
      </c>
      <c r="F9" s="95" t="s">
        <v>20</v>
      </c>
      <c r="G9" s="10">
        <v>1.6E-2</v>
      </c>
      <c r="H9" s="10">
        <v>11.965</v>
      </c>
      <c r="I9" s="23">
        <v>1.33723359799415E-3</v>
      </c>
      <c r="J9" s="95" t="s">
        <v>126</v>
      </c>
      <c r="K9" s="95" t="s">
        <v>226</v>
      </c>
    </row>
    <row r="10" spans="1:11" ht="20.100000000000001" customHeight="1">
      <c r="A10" s="8">
        <f>SUBTOTAL(103,$B$4:B10)*1</f>
        <v>7</v>
      </c>
      <c r="B10" s="95" t="s">
        <v>102</v>
      </c>
      <c r="C10" s="95" t="s">
        <v>588</v>
      </c>
      <c r="D10" s="10" t="s">
        <v>589</v>
      </c>
      <c r="E10" s="95" t="s">
        <v>125</v>
      </c>
      <c r="F10" s="95" t="s">
        <v>225</v>
      </c>
      <c r="G10" s="10">
        <v>278.44799999999998</v>
      </c>
      <c r="H10" s="10">
        <v>390.22800000000001</v>
      </c>
      <c r="I10" s="23">
        <v>0.71355207724714798</v>
      </c>
      <c r="J10" s="95" t="s">
        <v>322</v>
      </c>
      <c r="K10" s="95" t="s">
        <v>226</v>
      </c>
    </row>
    <row r="11" spans="1:11" ht="20.100000000000001" customHeight="1">
      <c r="A11" s="8">
        <f>SUBTOTAL(103,$B$4:B11)*1</f>
        <v>8</v>
      </c>
      <c r="B11" s="95" t="s">
        <v>102</v>
      </c>
      <c r="C11" s="95" t="s">
        <v>588</v>
      </c>
      <c r="D11" s="10" t="s">
        <v>614</v>
      </c>
      <c r="E11" s="95" t="s">
        <v>125</v>
      </c>
      <c r="F11" s="95" t="s">
        <v>225</v>
      </c>
      <c r="G11" s="10">
        <v>7090.5469999999996</v>
      </c>
      <c r="H11" s="10">
        <v>12464.022000000001</v>
      </c>
      <c r="I11" s="23">
        <v>0.56888113644215299</v>
      </c>
      <c r="J11" s="95" t="s">
        <v>322</v>
      </c>
      <c r="K11" s="95" t="s">
        <v>226</v>
      </c>
    </row>
    <row r="12" spans="1:11" ht="20.100000000000001" customHeight="1">
      <c r="A12" s="8">
        <f>SUBTOTAL(103,$B$4:B12)*1</f>
        <v>9</v>
      </c>
      <c r="B12" s="95" t="s">
        <v>102</v>
      </c>
      <c r="C12" s="95" t="s">
        <v>588</v>
      </c>
      <c r="D12" s="10" t="s">
        <v>617</v>
      </c>
      <c r="E12" s="95" t="s">
        <v>125</v>
      </c>
      <c r="F12" s="95" t="s">
        <v>225</v>
      </c>
      <c r="G12" s="10">
        <v>6871.5190000000002</v>
      </c>
      <c r="H12" s="10">
        <v>12009.977000000001</v>
      </c>
      <c r="I12" s="23">
        <v>0.57215088754957599</v>
      </c>
      <c r="J12" s="95" t="s">
        <v>322</v>
      </c>
      <c r="K12" s="95" t="s">
        <v>226</v>
      </c>
    </row>
    <row r="13" spans="1:11" ht="20.100000000000001" customHeight="1">
      <c r="A13" s="8">
        <f>SUBTOTAL(103,$B$4:B13)*1</f>
        <v>10</v>
      </c>
      <c r="B13" s="95" t="s">
        <v>102</v>
      </c>
      <c r="C13" s="95" t="s">
        <v>675</v>
      </c>
      <c r="D13" s="10" t="s">
        <v>676</v>
      </c>
      <c r="E13" s="95" t="s">
        <v>138</v>
      </c>
      <c r="F13" s="95" t="s">
        <v>225</v>
      </c>
      <c r="G13" s="10">
        <v>211.476</v>
      </c>
      <c r="H13" s="10">
        <v>290.63900000000001</v>
      </c>
      <c r="I13" s="23">
        <v>0.72762430368945696</v>
      </c>
      <c r="J13" s="95" t="s">
        <v>265</v>
      </c>
      <c r="K13" s="95" t="s">
        <v>226</v>
      </c>
    </row>
    <row r="14" spans="1:11" ht="20.100000000000001" customHeight="1">
      <c r="A14" s="8">
        <f>SUBTOTAL(103,$B$4:B14)*1</f>
        <v>11</v>
      </c>
      <c r="B14" s="95" t="s">
        <v>102</v>
      </c>
      <c r="C14" s="95" t="s">
        <v>237</v>
      </c>
      <c r="D14" s="10" t="s">
        <v>311</v>
      </c>
      <c r="E14" s="95" t="s">
        <v>138</v>
      </c>
      <c r="F14" s="95" t="s">
        <v>21</v>
      </c>
      <c r="G14" s="10">
        <v>3451.1570000000002</v>
      </c>
      <c r="H14" s="10">
        <v>4869.2520000000004</v>
      </c>
      <c r="I14" s="23">
        <v>0.70876532986996799</v>
      </c>
      <c r="J14" s="95" t="s">
        <v>127</v>
      </c>
      <c r="K14" s="95" t="s">
        <v>226</v>
      </c>
    </row>
    <row r="15" spans="1:11" ht="20.100000000000001" customHeight="1">
      <c r="A15" s="8">
        <f>SUBTOTAL(103,$B$4:B15)*1</f>
        <v>12</v>
      </c>
      <c r="B15" s="95" t="s">
        <v>102</v>
      </c>
      <c r="C15" s="95" t="s">
        <v>237</v>
      </c>
      <c r="D15" s="10" t="s">
        <v>238</v>
      </c>
      <c r="E15" s="95" t="s">
        <v>125</v>
      </c>
      <c r="F15" s="95" t="s">
        <v>21</v>
      </c>
      <c r="G15" s="10">
        <v>3926.3130000000001</v>
      </c>
      <c r="H15" s="10">
        <v>5062.4430000000002</v>
      </c>
      <c r="I15" s="23">
        <v>0.77557673241950598</v>
      </c>
      <c r="J15" s="95" t="s">
        <v>127</v>
      </c>
      <c r="K15" s="95" t="s">
        <v>226</v>
      </c>
    </row>
    <row r="16" spans="1:11" ht="20.100000000000001" customHeight="1">
      <c r="A16" s="8">
        <f>SUBTOTAL(103,$B$4:B16)*1</f>
        <v>13</v>
      </c>
      <c r="B16" s="95" t="s">
        <v>102</v>
      </c>
      <c r="C16" s="95" t="s">
        <v>237</v>
      </c>
      <c r="D16" s="10" t="s">
        <v>629</v>
      </c>
      <c r="E16" s="95" t="s">
        <v>125</v>
      </c>
      <c r="F16" s="95" t="s">
        <v>21</v>
      </c>
      <c r="G16" s="10">
        <v>3081.1840000000002</v>
      </c>
      <c r="H16" s="10">
        <v>3952.1190000000001</v>
      </c>
      <c r="I16" s="23">
        <v>0.779628346211235</v>
      </c>
      <c r="J16" s="95" t="s">
        <v>127</v>
      </c>
      <c r="K16" s="95" t="s">
        <v>226</v>
      </c>
    </row>
    <row r="17" spans="1:11" ht="20.100000000000001" customHeight="1">
      <c r="A17" s="8">
        <f>SUBTOTAL(103,$B$4:B17)*1</f>
        <v>14</v>
      </c>
      <c r="B17" s="95" t="s">
        <v>102</v>
      </c>
      <c r="C17" s="95" t="s">
        <v>237</v>
      </c>
      <c r="D17" s="10" t="s">
        <v>255</v>
      </c>
      <c r="E17" s="95" t="s">
        <v>125</v>
      </c>
      <c r="F17" s="95" t="s">
        <v>21</v>
      </c>
      <c r="G17" s="10">
        <v>3756.2579999999998</v>
      </c>
      <c r="H17" s="10">
        <v>5431.402</v>
      </c>
      <c r="I17" s="23">
        <v>0.69158165792184001</v>
      </c>
      <c r="J17" s="95" t="s">
        <v>127</v>
      </c>
      <c r="K17" s="95" t="s">
        <v>226</v>
      </c>
    </row>
    <row r="18" spans="1:11" ht="20.100000000000001" customHeight="1">
      <c r="A18" s="8">
        <f>SUBTOTAL(103,$B$4:B18)*1</f>
        <v>15</v>
      </c>
      <c r="B18" s="95" t="s">
        <v>102</v>
      </c>
      <c r="C18" s="95" t="s">
        <v>237</v>
      </c>
      <c r="D18" s="10" t="s">
        <v>329</v>
      </c>
      <c r="E18" s="95" t="s">
        <v>125</v>
      </c>
      <c r="F18" s="95" t="s">
        <v>21</v>
      </c>
      <c r="G18" s="10">
        <v>4019.5770000000002</v>
      </c>
      <c r="H18" s="10">
        <v>5130.9080000000004</v>
      </c>
      <c r="I18" s="23">
        <v>0.78340461376426995</v>
      </c>
      <c r="J18" s="95" t="s">
        <v>127</v>
      </c>
      <c r="K18" s="95" t="s">
        <v>226</v>
      </c>
    </row>
    <row r="19" spans="1:11" ht="20.100000000000001" customHeight="1">
      <c r="A19" s="8">
        <f>SUBTOTAL(103,$B$4:B19)*1</f>
        <v>16</v>
      </c>
      <c r="B19" s="95" t="s">
        <v>102</v>
      </c>
      <c r="C19" s="95" t="s">
        <v>237</v>
      </c>
      <c r="D19" s="10" t="s">
        <v>274</v>
      </c>
      <c r="E19" s="95" t="s">
        <v>125</v>
      </c>
      <c r="F19" s="95" t="s">
        <v>21</v>
      </c>
      <c r="G19" s="10">
        <v>4855.5559999999996</v>
      </c>
      <c r="H19" s="10">
        <v>6443.8810000000003</v>
      </c>
      <c r="I19" s="23">
        <v>0.75351422535580603</v>
      </c>
      <c r="J19" s="95" t="s">
        <v>127</v>
      </c>
      <c r="K19" s="95" t="s">
        <v>226</v>
      </c>
    </row>
    <row r="20" spans="1:11" ht="20.100000000000001" customHeight="1">
      <c r="A20" s="8">
        <f>SUBTOTAL(103,$B$4:B20)*1</f>
        <v>17</v>
      </c>
      <c r="B20" s="95" t="s">
        <v>102</v>
      </c>
      <c r="C20" s="95" t="s">
        <v>237</v>
      </c>
      <c r="D20" s="10" t="s">
        <v>273</v>
      </c>
      <c r="E20" s="95" t="s">
        <v>125</v>
      </c>
      <c r="F20" s="95" t="s">
        <v>21</v>
      </c>
      <c r="G20" s="10">
        <v>4199.6289999999999</v>
      </c>
      <c r="H20" s="10">
        <v>5553.6589999999997</v>
      </c>
      <c r="I20" s="23">
        <v>0.75619136860941605</v>
      </c>
      <c r="J20" s="95" t="s">
        <v>127</v>
      </c>
      <c r="K20" s="95" t="s">
        <v>226</v>
      </c>
    </row>
    <row r="21" spans="1:11" ht="20.100000000000001" customHeight="1">
      <c r="A21" s="8">
        <f>SUBTOTAL(103,$B$4:B21)*1</f>
        <v>18</v>
      </c>
      <c r="B21" s="95" t="s">
        <v>102</v>
      </c>
      <c r="C21" s="95" t="s">
        <v>237</v>
      </c>
      <c r="D21" s="10" t="s">
        <v>276</v>
      </c>
      <c r="E21" s="95" t="s">
        <v>125</v>
      </c>
      <c r="F21" s="95" t="s">
        <v>21</v>
      </c>
      <c r="G21" s="10">
        <v>3242.203</v>
      </c>
      <c r="H21" s="10">
        <v>4645.4170000000004</v>
      </c>
      <c r="I21" s="23">
        <v>0.697935836545998</v>
      </c>
      <c r="J21" s="95" t="s">
        <v>127</v>
      </c>
      <c r="K21" s="95" t="s">
        <v>226</v>
      </c>
    </row>
    <row r="22" spans="1:11" ht="20.100000000000001" customHeight="1">
      <c r="A22" s="8">
        <f>SUBTOTAL(103,$B$4:B22)*1</f>
        <v>19</v>
      </c>
      <c r="B22" s="95" t="s">
        <v>102</v>
      </c>
      <c r="C22" s="95" t="s">
        <v>237</v>
      </c>
      <c r="D22" s="10" t="s">
        <v>333</v>
      </c>
      <c r="E22" s="95" t="s">
        <v>125</v>
      </c>
      <c r="F22" s="95" t="s">
        <v>21</v>
      </c>
      <c r="G22" s="10">
        <v>6886.75</v>
      </c>
      <c r="H22" s="10">
        <v>8848.5319999999992</v>
      </c>
      <c r="I22" s="23">
        <v>0.778292941699256</v>
      </c>
      <c r="J22" s="95" t="s">
        <v>127</v>
      </c>
      <c r="K22" s="95" t="s">
        <v>226</v>
      </c>
    </row>
    <row r="23" spans="1:11" ht="20.100000000000001" customHeight="1">
      <c r="A23" s="8">
        <f>SUBTOTAL(103,$B$4:B23)*1</f>
        <v>20</v>
      </c>
      <c r="B23" s="95" t="s">
        <v>102</v>
      </c>
      <c r="C23" s="95" t="s">
        <v>237</v>
      </c>
      <c r="D23" s="10" t="s">
        <v>332</v>
      </c>
      <c r="E23" s="95" t="s">
        <v>125</v>
      </c>
      <c r="F23" s="95" t="s">
        <v>21</v>
      </c>
      <c r="G23" s="10">
        <v>3516.6729999999998</v>
      </c>
      <c r="H23" s="10">
        <v>4894.1319999999996</v>
      </c>
      <c r="I23" s="23">
        <v>0.71854886627495995</v>
      </c>
      <c r="J23" s="95" t="s">
        <v>127</v>
      </c>
      <c r="K23" s="95" t="s">
        <v>226</v>
      </c>
    </row>
    <row r="24" spans="1:11" ht="20.100000000000001" customHeight="1">
      <c r="A24" s="8">
        <f>SUBTOTAL(103,$B$4:B24)*1</f>
        <v>21</v>
      </c>
      <c r="B24" s="95" t="s">
        <v>102</v>
      </c>
      <c r="C24" s="95" t="s">
        <v>237</v>
      </c>
      <c r="D24" s="10" t="s">
        <v>335</v>
      </c>
      <c r="E24" s="95" t="s">
        <v>125</v>
      </c>
      <c r="F24" s="95" t="s">
        <v>21</v>
      </c>
      <c r="G24" s="10">
        <v>3907.116</v>
      </c>
      <c r="H24" s="10">
        <v>5762.1270000000004</v>
      </c>
      <c r="I24" s="23">
        <v>0.67806835913196595</v>
      </c>
      <c r="J24" s="95" t="s">
        <v>127</v>
      </c>
      <c r="K24" s="95" t="s">
        <v>226</v>
      </c>
    </row>
    <row r="25" spans="1:11" ht="20.100000000000001" customHeight="1">
      <c r="A25" s="8">
        <f>SUBTOTAL(103,$B$4:B25)*1</f>
        <v>22</v>
      </c>
      <c r="B25" s="95" t="s">
        <v>102</v>
      </c>
      <c r="C25" s="95" t="s">
        <v>237</v>
      </c>
      <c r="D25" s="10" t="s">
        <v>337</v>
      </c>
      <c r="E25" s="95" t="s">
        <v>125</v>
      </c>
      <c r="F25" s="95" t="s">
        <v>21</v>
      </c>
      <c r="G25" s="10">
        <v>3201.875</v>
      </c>
      <c r="H25" s="10">
        <v>4386.6480000000001</v>
      </c>
      <c r="I25" s="23">
        <v>0.72991382030197105</v>
      </c>
      <c r="J25" s="95" t="s">
        <v>127</v>
      </c>
      <c r="K25" s="95" t="s">
        <v>226</v>
      </c>
    </row>
    <row r="26" spans="1:11" ht="20.100000000000001" customHeight="1">
      <c r="A26" s="8">
        <f>SUBTOTAL(103,$B$4:B26)*1</f>
        <v>23</v>
      </c>
      <c r="B26" s="95" t="s">
        <v>102</v>
      </c>
      <c r="C26" s="95" t="s">
        <v>237</v>
      </c>
      <c r="D26" s="10" t="s">
        <v>289</v>
      </c>
      <c r="E26" s="95" t="s">
        <v>125</v>
      </c>
      <c r="F26" s="95" t="s">
        <v>21</v>
      </c>
      <c r="G26" s="10">
        <v>3116.1129999999998</v>
      </c>
      <c r="H26" s="10">
        <v>4816.6559999999999</v>
      </c>
      <c r="I26" s="23">
        <v>0.64694530811417705</v>
      </c>
      <c r="J26" s="95" t="s">
        <v>127</v>
      </c>
      <c r="K26" s="95" t="s">
        <v>226</v>
      </c>
    </row>
    <row r="27" spans="1:11" ht="20.100000000000001" customHeight="1">
      <c r="A27" s="8">
        <f>SUBTOTAL(103,$B$4:B27)*1</f>
        <v>24</v>
      </c>
      <c r="B27" s="95" t="s">
        <v>102</v>
      </c>
      <c r="C27" s="95" t="s">
        <v>237</v>
      </c>
      <c r="D27" s="10" t="s">
        <v>285</v>
      </c>
      <c r="E27" s="95" t="s">
        <v>125</v>
      </c>
      <c r="F27" s="95" t="s">
        <v>21</v>
      </c>
      <c r="G27" s="10">
        <v>1844.681</v>
      </c>
      <c r="H27" s="10">
        <v>3038.2020000000002</v>
      </c>
      <c r="I27" s="23">
        <v>0.60716206493182501</v>
      </c>
      <c r="J27" s="95" t="s">
        <v>127</v>
      </c>
      <c r="K27" s="95" t="s">
        <v>226</v>
      </c>
    </row>
    <row r="28" spans="1:11" ht="20.100000000000001" customHeight="1">
      <c r="A28" s="8">
        <f>SUBTOTAL(103,$B$4:B28)*1</f>
        <v>25</v>
      </c>
      <c r="B28" s="95" t="s">
        <v>102</v>
      </c>
      <c r="C28" s="95" t="s">
        <v>237</v>
      </c>
      <c r="D28" s="10" t="s">
        <v>343</v>
      </c>
      <c r="E28" s="95" t="s">
        <v>125</v>
      </c>
      <c r="F28" s="95" t="s">
        <v>21</v>
      </c>
      <c r="G28" s="10">
        <v>4118.07</v>
      </c>
      <c r="H28" s="10">
        <v>5594.915</v>
      </c>
      <c r="I28" s="23">
        <v>0.736037991640624</v>
      </c>
      <c r="J28" s="95" t="s">
        <v>127</v>
      </c>
      <c r="K28" s="95" t="s">
        <v>226</v>
      </c>
    </row>
    <row r="29" spans="1:11" ht="20.100000000000001" customHeight="1">
      <c r="A29" s="8">
        <f>SUBTOTAL(103,$B$4:B29)*1</f>
        <v>26</v>
      </c>
      <c r="B29" s="95" t="s">
        <v>102</v>
      </c>
      <c r="C29" s="95" t="s">
        <v>237</v>
      </c>
      <c r="D29" s="10" t="s">
        <v>308</v>
      </c>
      <c r="E29" s="95" t="s">
        <v>125</v>
      </c>
      <c r="F29" s="95" t="s">
        <v>21</v>
      </c>
      <c r="G29" s="10">
        <v>3699.5520000000001</v>
      </c>
      <c r="H29" s="10">
        <v>5098.6040000000003</v>
      </c>
      <c r="I29" s="23">
        <v>0.72560096842194399</v>
      </c>
      <c r="J29" s="95" t="s">
        <v>127</v>
      </c>
      <c r="K29" s="95" t="s">
        <v>226</v>
      </c>
    </row>
    <row r="30" spans="1:11" ht="20.100000000000001" customHeight="1">
      <c r="A30" s="8">
        <f>SUBTOTAL(103,$B$4:B30)*1</f>
        <v>27</v>
      </c>
      <c r="B30" s="95" t="s">
        <v>102</v>
      </c>
      <c r="C30" s="95" t="s">
        <v>268</v>
      </c>
      <c r="D30" s="10" t="s">
        <v>641</v>
      </c>
      <c r="E30" s="95" t="s">
        <v>125</v>
      </c>
      <c r="F30" s="95" t="s">
        <v>225</v>
      </c>
      <c r="G30" s="10">
        <v>175.483</v>
      </c>
      <c r="H30" s="10">
        <v>1450.6369999999999</v>
      </c>
      <c r="I30" s="23">
        <v>0.12096961541722701</v>
      </c>
      <c r="J30" s="95" t="s">
        <v>127</v>
      </c>
      <c r="K30" s="95" t="s">
        <v>226</v>
      </c>
    </row>
    <row r="31" spans="1:11" ht="20.100000000000001" customHeight="1">
      <c r="A31" s="8">
        <f>SUBTOTAL(103,$B$4:B31)*1</f>
        <v>28</v>
      </c>
      <c r="B31" s="95" t="s">
        <v>102</v>
      </c>
      <c r="C31" s="95" t="s">
        <v>721</v>
      </c>
      <c r="D31" s="10" t="s">
        <v>722</v>
      </c>
      <c r="E31" s="95" t="s">
        <v>125</v>
      </c>
      <c r="F31" s="95" t="s">
        <v>225</v>
      </c>
      <c r="G31" s="10">
        <v>972.024</v>
      </c>
      <c r="H31" s="10">
        <v>1492.6959999999999</v>
      </c>
      <c r="I31" s="23">
        <v>0.65118684581455299</v>
      </c>
      <c r="J31" s="95" t="s">
        <v>322</v>
      </c>
      <c r="K31" s="95" t="s">
        <v>226</v>
      </c>
    </row>
    <row r="32" spans="1:11" ht="20.100000000000001" customHeight="1">
      <c r="A32" s="8">
        <f>SUBTOTAL(103,$B$4:B32)*1</f>
        <v>29</v>
      </c>
      <c r="B32" s="95" t="s">
        <v>102</v>
      </c>
      <c r="C32" s="95" t="s">
        <v>727</v>
      </c>
      <c r="D32" s="10" t="s">
        <v>728</v>
      </c>
      <c r="E32" s="95" t="s">
        <v>138</v>
      </c>
      <c r="F32" s="95" t="s">
        <v>225</v>
      </c>
      <c r="G32" s="10">
        <v>0.61</v>
      </c>
      <c r="H32" s="10">
        <v>11.708</v>
      </c>
      <c r="I32" s="23">
        <v>5.2101127434233001E-2</v>
      </c>
      <c r="J32" s="95" t="s">
        <v>149</v>
      </c>
      <c r="K32" s="95" t="s">
        <v>226</v>
      </c>
    </row>
    <row r="33" spans="1:11" ht="20.100000000000001" customHeight="1">
      <c r="A33" s="8">
        <f>SUBTOTAL(103,$B$4:B33)*1</f>
        <v>30</v>
      </c>
      <c r="B33" s="95" t="s">
        <v>107</v>
      </c>
      <c r="C33" s="95" t="s">
        <v>252</v>
      </c>
      <c r="D33" s="10" t="s">
        <v>253</v>
      </c>
      <c r="E33" s="95" t="s">
        <v>138</v>
      </c>
      <c r="F33" s="95" t="s">
        <v>20</v>
      </c>
      <c r="G33" s="10">
        <v>3330.8939999999998</v>
      </c>
      <c r="H33" s="10">
        <v>4843.2690000000002</v>
      </c>
      <c r="I33" s="23">
        <v>0.68773673318578799</v>
      </c>
      <c r="J33" s="95" t="s">
        <v>127</v>
      </c>
      <c r="K33" s="95" t="s">
        <v>226</v>
      </c>
    </row>
    <row r="34" spans="1:11" ht="20.100000000000001" customHeight="1">
      <c r="A34" s="8">
        <f>SUBTOTAL(103,$B$4:B34)*1</f>
        <v>31</v>
      </c>
      <c r="B34" s="95" t="s">
        <v>107</v>
      </c>
      <c r="C34" s="95" t="s">
        <v>155</v>
      </c>
      <c r="D34" s="10" t="s">
        <v>229</v>
      </c>
      <c r="E34" s="95" t="s">
        <v>125</v>
      </c>
      <c r="F34" s="95" t="s">
        <v>20</v>
      </c>
      <c r="G34" s="10">
        <v>3247.5909999999999</v>
      </c>
      <c r="H34" s="10">
        <v>4067.2310000000002</v>
      </c>
      <c r="I34" s="23">
        <v>0.79847714575346196</v>
      </c>
      <c r="J34" s="95" t="s">
        <v>127</v>
      </c>
      <c r="K34" s="95" t="s">
        <v>226</v>
      </c>
    </row>
    <row r="35" spans="1:11" ht="20.100000000000001" customHeight="1">
      <c r="A35" s="8">
        <f>SUBTOTAL(103,$B$4:B35)*1</f>
        <v>32</v>
      </c>
      <c r="B35" s="95" t="s">
        <v>107</v>
      </c>
      <c r="C35" s="95" t="s">
        <v>155</v>
      </c>
      <c r="D35" s="10" t="s">
        <v>645</v>
      </c>
      <c r="E35" s="95" t="s">
        <v>125</v>
      </c>
      <c r="F35" s="95" t="s">
        <v>21</v>
      </c>
      <c r="G35" s="10">
        <v>5828.6760000000004</v>
      </c>
      <c r="H35" s="10">
        <v>8271.2440000000006</v>
      </c>
      <c r="I35" s="23">
        <v>0.70469157964630202</v>
      </c>
      <c r="J35" s="95" t="s">
        <v>127</v>
      </c>
      <c r="K35" s="95" t="s">
        <v>226</v>
      </c>
    </row>
    <row r="36" spans="1:11" ht="20.100000000000001" customHeight="1">
      <c r="A36" s="8">
        <f>SUBTOTAL(103,$B$4:B36)*1</f>
        <v>33</v>
      </c>
      <c r="B36" s="95" t="s">
        <v>107</v>
      </c>
      <c r="C36" s="95" t="s">
        <v>150</v>
      </c>
      <c r="D36" s="10" t="s">
        <v>685</v>
      </c>
      <c r="E36" s="95" t="s">
        <v>138</v>
      </c>
      <c r="F36" s="95" t="s">
        <v>20</v>
      </c>
      <c r="G36" s="10">
        <v>5529.0730000000003</v>
      </c>
      <c r="H36" s="10">
        <v>7228.0929999999998</v>
      </c>
      <c r="I36" s="23">
        <v>0.76494215002490995</v>
      </c>
      <c r="J36" s="95" t="s">
        <v>127</v>
      </c>
      <c r="K36" s="95" t="s">
        <v>226</v>
      </c>
    </row>
    <row r="37" spans="1:11" ht="20.100000000000001" customHeight="1">
      <c r="A37" s="8">
        <f>SUBTOTAL(103,$B$4:B37)*1</f>
        <v>34</v>
      </c>
      <c r="B37" s="95" t="s">
        <v>107</v>
      </c>
      <c r="C37" s="95" t="s">
        <v>137</v>
      </c>
      <c r="D37" s="10" t="s">
        <v>630</v>
      </c>
      <c r="E37" s="95" t="s">
        <v>125</v>
      </c>
      <c r="F37" s="95" t="s">
        <v>21</v>
      </c>
      <c r="G37" s="10">
        <v>150.078</v>
      </c>
      <c r="H37" s="10">
        <v>200.12899999999999</v>
      </c>
      <c r="I37" s="23">
        <v>0.74990631042977296</v>
      </c>
      <c r="J37" s="95" t="s">
        <v>127</v>
      </c>
      <c r="K37" s="95" t="s">
        <v>226</v>
      </c>
    </row>
    <row r="38" spans="1:11" ht="20.100000000000001" customHeight="1">
      <c r="A38" s="8">
        <f>SUBTOTAL(103,$B$4:B38)*1</f>
        <v>35</v>
      </c>
      <c r="B38" s="95" t="s">
        <v>107</v>
      </c>
      <c r="C38" s="95" t="s">
        <v>137</v>
      </c>
      <c r="D38" s="10" t="s">
        <v>657</v>
      </c>
      <c r="E38" s="95" t="s">
        <v>125</v>
      </c>
      <c r="F38" s="95" t="s">
        <v>21</v>
      </c>
      <c r="G38" s="10">
        <v>3748.7130000000002</v>
      </c>
      <c r="H38" s="10">
        <v>5053.5219999999999</v>
      </c>
      <c r="I38" s="23">
        <v>0.74180205409217603</v>
      </c>
      <c r="J38" s="95" t="s">
        <v>127</v>
      </c>
      <c r="K38" s="95" t="s">
        <v>226</v>
      </c>
    </row>
    <row r="39" spans="1:11" ht="20.100000000000001" customHeight="1">
      <c r="A39" s="8">
        <f>SUBTOTAL(103,$B$4:B39)*1</f>
        <v>36</v>
      </c>
      <c r="B39" s="95" t="s">
        <v>107</v>
      </c>
      <c r="C39" s="95" t="s">
        <v>192</v>
      </c>
      <c r="D39" s="10" t="s">
        <v>313</v>
      </c>
      <c r="E39" s="95" t="s">
        <v>125</v>
      </c>
      <c r="F39" s="95" t="s">
        <v>225</v>
      </c>
      <c r="G39" s="10">
        <v>2888.3359999999998</v>
      </c>
      <c r="H39" s="10">
        <v>6983.5339999999997</v>
      </c>
      <c r="I39" s="23">
        <v>0.41359231586758199</v>
      </c>
      <c r="J39" s="95" t="s">
        <v>193</v>
      </c>
      <c r="K39" s="95" t="s">
        <v>226</v>
      </c>
    </row>
    <row r="40" spans="1:11" ht="20.100000000000001" customHeight="1">
      <c r="A40" s="8">
        <f>SUBTOTAL(103,$B$4:B40)*1</f>
        <v>37</v>
      </c>
      <c r="B40" s="95" t="s">
        <v>107</v>
      </c>
      <c r="C40" s="95" t="s">
        <v>192</v>
      </c>
      <c r="D40" s="10" t="s">
        <v>625</v>
      </c>
      <c r="E40" s="95" t="s">
        <v>138</v>
      </c>
      <c r="F40" s="95" t="s">
        <v>225</v>
      </c>
      <c r="G40" s="10">
        <v>2535.6909999999998</v>
      </c>
      <c r="H40" s="10">
        <v>3329.8560000000002</v>
      </c>
      <c r="I40" s="23">
        <v>0.76150169857195005</v>
      </c>
      <c r="J40" s="95" t="s">
        <v>193</v>
      </c>
      <c r="K40" s="95" t="s">
        <v>226</v>
      </c>
    </row>
    <row r="41" spans="1:11" ht="20.100000000000001" customHeight="1">
      <c r="A41" s="8">
        <f>SUBTOTAL(103,$B$4:B41)*1</f>
        <v>38</v>
      </c>
      <c r="B41" s="95" t="s">
        <v>107</v>
      </c>
      <c r="C41" s="95" t="s">
        <v>247</v>
      </c>
      <c r="D41" s="10" t="s">
        <v>248</v>
      </c>
      <c r="E41" s="95" t="s">
        <v>125</v>
      </c>
      <c r="F41" s="95" t="s">
        <v>225</v>
      </c>
      <c r="G41" s="10">
        <v>228.7</v>
      </c>
      <c r="H41" s="10">
        <v>2674.4949999999999</v>
      </c>
      <c r="I41" s="23">
        <v>8.5511470389737096E-2</v>
      </c>
      <c r="J41" s="95" t="s">
        <v>249</v>
      </c>
      <c r="K41" s="95" t="s">
        <v>226</v>
      </c>
    </row>
    <row r="42" spans="1:11" ht="20.100000000000001" customHeight="1">
      <c r="A42" s="8">
        <f>SUBTOTAL(103,$B$4:B42)*1</f>
        <v>39</v>
      </c>
      <c r="B42" s="95" t="s">
        <v>107</v>
      </c>
      <c r="C42" s="95" t="s">
        <v>602</v>
      </c>
      <c r="D42" s="10" t="s">
        <v>603</v>
      </c>
      <c r="E42" s="95" t="s">
        <v>125</v>
      </c>
      <c r="F42" s="95" t="s">
        <v>225</v>
      </c>
      <c r="G42" s="10">
        <v>10413.346</v>
      </c>
      <c r="H42" s="10">
        <v>13061.834999999999</v>
      </c>
      <c r="I42" s="23">
        <v>0.79723453863871296</v>
      </c>
      <c r="J42" s="95" t="s">
        <v>132</v>
      </c>
      <c r="K42" s="95" t="s">
        <v>226</v>
      </c>
    </row>
    <row r="43" spans="1:11" ht="20.100000000000001" customHeight="1">
      <c r="A43" s="8">
        <f>SUBTOTAL(103,$B$4:B43)*1</f>
        <v>40</v>
      </c>
      <c r="B43" s="95" t="s">
        <v>104</v>
      </c>
      <c r="C43" s="95" t="s">
        <v>719</v>
      </c>
      <c r="D43" s="10" t="s">
        <v>720</v>
      </c>
      <c r="E43" s="95" t="s">
        <v>125</v>
      </c>
      <c r="F43" s="95" t="s">
        <v>21</v>
      </c>
      <c r="G43" s="10">
        <v>3896.4690000000001</v>
      </c>
      <c r="H43" s="10">
        <v>5059.5349999999999</v>
      </c>
      <c r="I43" s="23">
        <v>0.77012393431412196</v>
      </c>
      <c r="J43" s="95" t="s">
        <v>127</v>
      </c>
      <c r="K43" s="95" t="s">
        <v>226</v>
      </c>
    </row>
    <row r="44" spans="1:11" ht="20.100000000000001" customHeight="1">
      <c r="A44" s="8">
        <f>SUBTOTAL(103,$B$4:B44)*1</f>
        <v>41</v>
      </c>
      <c r="B44" s="95" t="s">
        <v>106</v>
      </c>
      <c r="C44" s="95" t="s">
        <v>636</v>
      </c>
      <c r="D44" s="10" t="s">
        <v>637</v>
      </c>
      <c r="E44" s="95" t="s">
        <v>125</v>
      </c>
      <c r="F44" s="95" t="s">
        <v>225</v>
      </c>
      <c r="G44" s="10">
        <v>1195.9359999999999</v>
      </c>
      <c r="H44" s="10">
        <v>1602.8920000000001</v>
      </c>
      <c r="I44" s="23">
        <v>0.74611140363792405</v>
      </c>
      <c r="J44" s="95" t="s">
        <v>278</v>
      </c>
      <c r="K44" s="95" t="s">
        <v>226</v>
      </c>
    </row>
    <row r="45" spans="1:11" ht="20.100000000000001" customHeight="1">
      <c r="A45" s="8">
        <f>SUBTOTAL(103,$B$4:B45)*1</f>
        <v>42</v>
      </c>
      <c r="B45" s="95" t="s">
        <v>106</v>
      </c>
      <c r="C45" s="95" t="s">
        <v>318</v>
      </c>
      <c r="D45" s="10" t="s">
        <v>606</v>
      </c>
      <c r="E45" s="95" t="s">
        <v>125</v>
      </c>
      <c r="F45" s="95" t="s">
        <v>225</v>
      </c>
      <c r="G45" s="10">
        <v>721.58699999999999</v>
      </c>
      <c r="H45" s="10">
        <v>1217.2739999999999</v>
      </c>
      <c r="I45" s="23">
        <v>0.59278929805450498</v>
      </c>
      <c r="J45" s="95" t="s">
        <v>126</v>
      </c>
      <c r="K45" s="95" t="s">
        <v>226</v>
      </c>
    </row>
    <row r="46" spans="1:11" ht="20.100000000000001" customHeight="1">
      <c r="A46" s="8">
        <f>SUBTOTAL(103,$B$4:B46)*1</f>
        <v>43</v>
      </c>
      <c r="B46" s="95" t="s">
        <v>106</v>
      </c>
      <c r="C46" s="95" t="s">
        <v>671</v>
      </c>
      <c r="D46" s="10" t="s">
        <v>672</v>
      </c>
      <c r="E46" s="95" t="s">
        <v>125</v>
      </c>
      <c r="F46" s="95" t="s">
        <v>225</v>
      </c>
      <c r="G46" s="10">
        <v>10761.523999999999</v>
      </c>
      <c r="H46" s="10">
        <v>32057.316999999999</v>
      </c>
      <c r="I46" s="23">
        <v>0.33569634040178697</v>
      </c>
      <c r="J46" s="95" t="s">
        <v>649</v>
      </c>
      <c r="K46" s="95" t="s">
        <v>226</v>
      </c>
    </row>
    <row r="47" spans="1:11" ht="20.100000000000001" customHeight="1">
      <c r="A47" s="8">
        <f>SUBTOTAL(103,$B$4:B47)*1</f>
        <v>44</v>
      </c>
      <c r="B47" s="95" t="s">
        <v>106</v>
      </c>
      <c r="C47" s="95" t="s">
        <v>713</v>
      </c>
      <c r="D47" s="10" t="s">
        <v>714</v>
      </c>
      <c r="E47" s="95" t="s">
        <v>125</v>
      </c>
      <c r="F47" s="95" t="s">
        <v>225</v>
      </c>
      <c r="G47" s="10">
        <v>13568.221</v>
      </c>
      <c r="H47" s="10">
        <v>18568.837</v>
      </c>
      <c r="I47" s="23">
        <v>0.73069848154733696</v>
      </c>
      <c r="J47" s="95" t="s">
        <v>127</v>
      </c>
      <c r="K47" s="95" t="s">
        <v>226</v>
      </c>
    </row>
    <row r="48" spans="1:11" ht="20.100000000000001" customHeight="1">
      <c r="A48" s="8">
        <f>SUBTOTAL(103,$B$4:B48)*1</f>
        <v>45</v>
      </c>
      <c r="B48" s="95" t="s">
        <v>106</v>
      </c>
      <c r="C48" s="95" t="s">
        <v>647</v>
      </c>
      <c r="D48" s="10" t="s">
        <v>648</v>
      </c>
      <c r="E48" s="95" t="s">
        <v>125</v>
      </c>
      <c r="F48" s="95" t="s">
        <v>225</v>
      </c>
      <c r="G48" s="10">
        <v>726.952</v>
      </c>
      <c r="H48" s="10">
        <v>1091.425</v>
      </c>
      <c r="I48" s="23">
        <v>0.66605767689030404</v>
      </c>
      <c r="J48" s="95" t="s">
        <v>649</v>
      </c>
      <c r="K48" s="95" t="s">
        <v>226</v>
      </c>
    </row>
    <row r="49" spans="1:11" ht="20.100000000000001" customHeight="1">
      <c r="A49" s="8">
        <f>SUBTOTAL(103,$B$4:B49)*1</f>
        <v>46</v>
      </c>
      <c r="B49" s="95" t="s">
        <v>106</v>
      </c>
      <c r="C49" s="95" t="s">
        <v>669</v>
      </c>
      <c r="D49" s="10" t="s">
        <v>670</v>
      </c>
      <c r="E49" s="95" t="s">
        <v>125</v>
      </c>
      <c r="F49" s="95" t="s">
        <v>21</v>
      </c>
      <c r="G49" s="10">
        <v>4464.777</v>
      </c>
      <c r="H49" s="10">
        <v>6611.1189999999997</v>
      </c>
      <c r="I49" s="23">
        <v>0.67534361429585499</v>
      </c>
      <c r="J49" s="95" t="s">
        <v>126</v>
      </c>
      <c r="K49" s="95" t="s">
        <v>226</v>
      </c>
    </row>
    <row r="50" spans="1:11" ht="20.100000000000001" customHeight="1">
      <c r="A50" s="8">
        <f>SUBTOTAL(103,$B$4:B50)*1</f>
        <v>47</v>
      </c>
      <c r="B50" s="95" t="s">
        <v>106</v>
      </c>
      <c r="C50" s="95" t="s">
        <v>631</v>
      </c>
      <c r="D50" s="10" t="s">
        <v>632</v>
      </c>
      <c r="E50" s="95" t="s">
        <v>125</v>
      </c>
      <c r="F50" s="95" t="s">
        <v>225</v>
      </c>
      <c r="G50" s="10">
        <v>6.5410000000000004</v>
      </c>
      <c r="H50" s="10">
        <v>1485.3789999999999</v>
      </c>
      <c r="I50" s="23">
        <v>4.40358992553416E-3</v>
      </c>
      <c r="J50" s="95" t="s">
        <v>153</v>
      </c>
      <c r="K50" s="95" t="s">
        <v>226</v>
      </c>
    </row>
    <row r="51" spans="1:11" ht="20.100000000000001" customHeight="1">
      <c r="A51" s="8">
        <f>SUBTOTAL(103,$B$4:B51)*1</f>
        <v>48</v>
      </c>
      <c r="B51" s="95" t="s">
        <v>108</v>
      </c>
      <c r="C51" s="95" t="s">
        <v>324</v>
      </c>
      <c r="D51" s="10" t="s">
        <v>652</v>
      </c>
      <c r="E51" s="95" t="s">
        <v>125</v>
      </c>
      <c r="F51" s="95" t="s">
        <v>225</v>
      </c>
      <c r="G51" s="10">
        <v>4847.6440000000002</v>
      </c>
      <c r="H51" s="10">
        <v>6149.7860000000001</v>
      </c>
      <c r="I51" s="23">
        <v>0.78826222570996796</v>
      </c>
      <c r="J51" s="95" t="s">
        <v>245</v>
      </c>
      <c r="K51" s="95" t="s">
        <v>226</v>
      </c>
    </row>
    <row r="52" spans="1:11" ht="20.100000000000001" customHeight="1">
      <c r="A52" s="8">
        <f>SUBTOTAL(103,$B$4:B52)*1</f>
        <v>49</v>
      </c>
      <c r="B52" s="95" t="s">
        <v>108</v>
      </c>
      <c r="C52" s="95" t="s">
        <v>277</v>
      </c>
      <c r="D52" s="10" t="s">
        <v>698</v>
      </c>
      <c r="E52" s="95" t="s">
        <v>125</v>
      </c>
      <c r="F52" s="95" t="s">
        <v>20</v>
      </c>
      <c r="G52" s="10">
        <v>248.70099999999999</v>
      </c>
      <c r="H52" s="10">
        <v>433.92200000000003</v>
      </c>
      <c r="I52" s="23">
        <v>0.57314678674969199</v>
      </c>
      <c r="J52" s="95" t="s">
        <v>278</v>
      </c>
      <c r="K52" s="95" t="s">
        <v>226</v>
      </c>
    </row>
    <row r="53" spans="1:11" ht="20.100000000000001" customHeight="1">
      <c r="A53" s="8">
        <f>SUBTOTAL(103,$B$4:B53)*1</f>
        <v>50</v>
      </c>
      <c r="B53" s="95" t="s">
        <v>108</v>
      </c>
      <c r="C53" s="95" t="s">
        <v>320</v>
      </c>
      <c r="D53" s="10" t="s">
        <v>321</v>
      </c>
      <c r="E53" s="95" t="s">
        <v>125</v>
      </c>
      <c r="F53" s="95" t="s">
        <v>20</v>
      </c>
      <c r="G53" s="10">
        <v>1639.9480000000001</v>
      </c>
      <c r="H53" s="10">
        <v>2322.79</v>
      </c>
      <c r="I53" s="23">
        <v>0.70602508190581104</v>
      </c>
      <c r="J53" s="95" t="s">
        <v>278</v>
      </c>
      <c r="K53" s="95" t="s">
        <v>226</v>
      </c>
    </row>
    <row r="54" spans="1:11" ht="20.100000000000001" customHeight="1">
      <c r="A54" s="8">
        <f>SUBTOTAL(103,$B$4:B54)*1</f>
        <v>51</v>
      </c>
      <c r="B54" s="95" t="s">
        <v>108</v>
      </c>
      <c r="C54" s="95" t="s">
        <v>593</v>
      </c>
      <c r="D54" s="10" t="s">
        <v>594</v>
      </c>
      <c r="E54" s="95" t="s">
        <v>125</v>
      </c>
      <c r="F54" s="95" t="s">
        <v>225</v>
      </c>
      <c r="G54" s="10">
        <v>5072.3249999999998</v>
      </c>
      <c r="H54" s="10">
        <v>6910.5680000000002</v>
      </c>
      <c r="I54" s="23">
        <v>0.73399538214514304</v>
      </c>
      <c r="J54" s="95" t="s">
        <v>132</v>
      </c>
      <c r="K54" s="95" t="s">
        <v>226</v>
      </c>
    </row>
    <row r="55" spans="1:11" ht="20.100000000000001" customHeight="1">
      <c r="A55" s="8">
        <f>SUBTOTAL(103,$B$4:B55)*1</f>
        <v>52</v>
      </c>
      <c r="B55" s="95" t="s">
        <v>108</v>
      </c>
      <c r="C55" s="95" t="s">
        <v>593</v>
      </c>
      <c r="D55" s="10" t="s">
        <v>689</v>
      </c>
      <c r="E55" s="95" t="s">
        <v>125</v>
      </c>
      <c r="F55" s="95" t="s">
        <v>225</v>
      </c>
      <c r="G55" s="10">
        <v>4632.5550000000003</v>
      </c>
      <c r="H55" s="10">
        <v>7910.3320000000003</v>
      </c>
      <c r="I55" s="23">
        <v>0.58563344749626201</v>
      </c>
      <c r="J55" s="95" t="s">
        <v>132</v>
      </c>
      <c r="K55" s="95" t="s">
        <v>226</v>
      </c>
    </row>
    <row r="56" spans="1:11" ht="20.100000000000001" customHeight="1">
      <c r="A56" s="8">
        <f>SUBTOTAL(103,$B$4:B56)*1</f>
        <v>53</v>
      </c>
      <c r="B56" s="95" t="s">
        <v>108</v>
      </c>
      <c r="C56" s="95" t="s">
        <v>593</v>
      </c>
      <c r="D56" s="10" t="s">
        <v>693</v>
      </c>
      <c r="E56" s="95" t="s">
        <v>125</v>
      </c>
      <c r="F56" s="95" t="s">
        <v>225</v>
      </c>
      <c r="G56" s="10">
        <v>5103.5709999999999</v>
      </c>
      <c r="H56" s="10">
        <v>6902.3959999999997</v>
      </c>
      <c r="I56" s="23">
        <v>0.73939122009226899</v>
      </c>
      <c r="J56" s="95" t="s">
        <v>132</v>
      </c>
      <c r="K56" s="95" t="s">
        <v>226</v>
      </c>
    </row>
    <row r="57" spans="1:11" ht="20.100000000000001" customHeight="1">
      <c r="A57" s="8">
        <f>SUBTOTAL(103,$B$4:B57)*1</f>
        <v>54</v>
      </c>
      <c r="B57" s="95" t="s">
        <v>109</v>
      </c>
      <c r="C57" s="95" t="s">
        <v>702</v>
      </c>
      <c r="D57" s="10" t="s">
        <v>703</v>
      </c>
      <c r="E57" s="95" t="s">
        <v>138</v>
      </c>
      <c r="F57" s="95" t="s">
        <v>225</v>
      </c>
      <c r="G57" s="10">
        <v>148.49299999999999</v>
      </c>
      <c r="H57" s="10">
        <v>214.446</v>
      </c>
      <c r="I57" s="23">
        <v>0.69244938119619803</v>
      </c>
      <c r="J57" s="95" t="s">
        <v>649</v>
      </c>
      <c r="K57" s="95" t="s">
        <v>226</v>
      </c>
    </row>
    <row r="58" spans="1:11" ht="20.100000000000001" customHeight="1">
      <c r="A58" s="8">
        <f>SUBTOTAL(103,$B$4:B58)*1</f>
        <v>55</v>
      </c>
      <c r="B58" s="95" t="s">
        <v>109</v>
      </c>
      <c r="C58" s="95" t="s">
        <v>618</v>
      </c>
      <c r="D58" s="10" t="s">
        <v>619</v>
      </c>
      <c r="E58" s="95" t="s">
        <v>138</v>
      </c>
      <c r="F58" s="95" t="s">
        <v>20</v>
      </c>
      <c r="G58" s="10">
        <v>11184.727999999999</v>
      </c>
      <c r="H58" s="10">
        <v>14157.619000000001</v>
      </c>
      <c r="I58" s="23">
        <v>0.79001476166296003</v>
      </c>
      <c r="J58" s="95" t="s">
        <v>126</v>
      </c>
      <c r="K58" s="95" t="s">
        <v>226</v>
      </c>
    </row>
    <row r="59" spans="1:11" ht="20.100000000000001" customHeight="1">
      <c r="A59" s="8">
        <f>SUBTOTAL(103,$B$4:B59)*1</f>
        <v>56</v>
      </c>
      <c r="B59" s="95" t="s">
        <v>109</v>
      </c>
      <c r="C59" s="95" t="s">
        <v>166</v>
      </c>
      <c r="D59" s="10" t="s">
        <v>642</v>
      </c>
      <c r="E59" s="95" t="s">
        <v>125</v>
      </c>
      <c r="F59" s="95" t="s">
        <v>225</v>
      </c>
      <c r="G59" s="10">
        <v>53.728000000000002</v>
      </c>
      <c r="H59" s="10">
        <v>95.846000000000004</v>
      </c>
      <c r="I59" s="23">
        <v>0.56056590781044602</v>
      </c>
      <c r="J59" s="95" t="s">
        <v>136</v>
      </c>
      <c r="K59" s="95" t="s">
        <v>226</v>
      </c>
    </row>
    <row r="60" spans="1:11" ht="20.100000000000001" customHeight="1">
      <c r="A60" s="8">
        <f>SUBTOTAL(103,$B$4:B60)*1</f>
        <v>57</v>
      </c>
      <c r="B60" s="95" t="s">
        <v>109</v>
      </c>
      <c r="C60" s="95" t="s">
        <v>166</v>
      </c>
      <c r="D60" s="10" t="s">
        <v>690</v>
      </c>
      <c r="E60" s="95" t="s">
        <v>125</v>
      </c>
      <c r="F60" s="95" t="s">
        <v>225</v>
      </c>
      <c r="G60" s="10">
        <v>18.434999999999999</v>
      </c>
      <c r="H60" s="10">
        <v>1417.1959999999999</v>
      </c>
      <c r="I60" s="23">
        <v>1.3008080745359101E-2</v>
      </c>
      <c r="J60" s="95" t="s">
        <v>136</v>
      </c>
      <c r="K60" s="95" t="s">
        <v>226</v>
      </c>
    </row>
    <row r="61" spans="1:11" ht="20.100000000000001" customHeight="1">
      <c r="A61" s="8">
        <f>SUBTOTAL(103,$B$4:B61)*1</f>
        <v>58</v>
      </c>
      <c r="B61" s="95" t="s">
        <v>110</v>
      </c>
      <c r="C61" s="95" t="s">
        <v>287</v>
      </c>
      <c r="D61" s="10" t="s">
        <v>288</v>
      </c>
      <c r="E61" s="95" t="s">
        <v>138</v>
      </c>
      <c r="F61" s="95" t="s">
        <v>20</v>
      </c>
      <c r="G61" s="10">
        <v>2676.6060000000002</v>
      </c>
      <c r="H61" s="10">
        <v>3645.4960000000001</v>
      </c>
      <c r="I61" s="23">
        <v>0.73422272305332403</v>
      </c>
      <c r="J61" s="95" t="s">
        <v>154</v>
      </c>
      <c r="K61" s="95" t="s">
        <v>226</v>
      </c>
    </row>
    <row r="62" spans="1:11" ht="20.100000000000001" customHeight="1">
      <c r="A62" s="8">
        <f>SUBTOTAL(103,$B$4:B62)*1</f>
        <v>59</v>
      </c>
      <c r="B62" s="95" t="s">
        <v>110</v>
      </c>
      <c r="C62" s="95" t="s">
        <v>650</v>
      </c>
      <c r="D62" s="10" t="s">
        <v>651</v>
      </c>
      <c r="E62" s="95" t="s">
        <v>125</v>
      </c>
      <c r="F62" s="95" t="s">
        <v>225</v>
      </c>
      <c r="G62" s="10">
        <v>40.558999999999997</v>
      </c>
      <c r="H62" s="10">
        <v>72.015000000000001</v>
      </c>
      <c r="I62" s="23">
        <v>0.56320211067138803</v>
      </c>
      <c r="J62" s="95" t="s">
        <v>154</v>
      </c>
      <c r="K62" s="95" t="s">
        <v>226</v>
      </c>
    </row>
    <row r="63" spans="1:11" ht="20.100000000000001" customHeight="1">
      <c r="A63" s="8">
        <f>SUBTOTAL(103,$B$4:B63)*1</f>
        <v>60</v>
      </c>
      <c r="B63" s="95" t="s">
        <v>110</v>
      </c>
      <c r="C63" s="95" t="s">
        <v>622</v>
      </c>
      <c r="D63" s="10" t="s">
        <v>623</v>
      </c>
      <c r="E63" s="95" t="s">
        <v>125</v>
      </c>
      <c r="F63" s="95" t="s">
        <v>21</v>
      </c>
      <c r="G63" s="10">
        <v>107.917</v>
      </c>
      <c r="H63" s="10">
        <v>186.203</v>
      </c>
      <c r="I63" s="23">
        <v>0.57956638722254705</v>
      </c>
      <c r="J63" s="95" t="s">
        <v>181</v>
      </c>
      <c r="K63" s="95" t="s">
        <v>226</v>
      </c>
    </row>
    <row r="64" spans="1:11" ht="20.100000000000001" customHeight="1">
      <c r="A64" s="8">
        <f>SUBTOTAL(103,$B$4:B64)*1</f>
        <v>61</v>
      </c>
      <c r="B64" s="95" t="s">
        <v>110</v>
      </c>
      <c r="C64" s="95" t="s">
        <v>243</v>
      </c>
      <c r="D64" s="10" t="s">
        <v>244</v>
      </c>
      <c r="E64" s="95" t="s">
        <v>125</v>
      </c>
      <c r="F64" s="95" t="s">
        <v>225</v>
      </c>
      <c r="G64" s="10">
        <v>3621.7930000000001</v>
      </c>
      <c r="H64" s="10">
        <v>7698.2759999999998</v>
      </c>
      <c r="I64" s="23">
        <v>0.47046806323909401</v>
      </c>
      <c r="J64" s="95" t="s">
        <v>181</v>
      </c>
      <c r="K64" s="95" t="s">
        <v>226</v>
      </c>
    </row>
    <row r="65" spans="1:11" ht="20.100000000000001" customHeight="1">
      <c r="A65" s="8">
        <f>SUBTOTAL(103,$B$4:B65)*1</f>
        <v>62</v>
      </c>
      <c r="B65" s="95" t="s">
        <v>111</v>
      </c>
      <c r="C65" s="95" t="s">
        <v>478</v>
      </c>
      <c r="D65" s="10" t="s">
        <v>605</v>
      </c>
      <c r="E65" s="95" t="s">
        <v>125</v>
      </c>
      <c r="F65" s="95" t="s">
        <v>225</v>
      </c>
      <c r="G65" s="10">
        <v>201.971</v>
      </c>
      <c r="H65" s="10">
        <v>274.61900000000003</v>
      </c>
      <c r="I65" s="23">
        <v>0.73545894493826003</v>
      </c>
      <c r="J65" s="95" t="s">
        <v>153</v>
      </c>
      <c r="K65" s="95" t="s">
        <v>226</v>
      </c>
    </row>
    <row r="66" spans="1:11" ht="20.100000000000001" customHeight="1">
      <c r="A66" s="8">
        <f>SUBTOTAL(103,$B$4:B66)*1</f>
        <v>63</v>
      </c>
      <c r="B66" s="95" t="s">
        <v>111</v>
      </c>
      <c r="C66" s="95" t="s">
        <v>152</v>
      </c>
      <c r="D66" s="10" t="s">
        <v>325</v>
      </c>
      <c r="E66" s="95" t="s">
        <v>125</v>
      </c>
      <c r="F66" s="95" t="s">
        <v>225</v>
      </c>
      <c r="G66" s="10">
        <v>66.403999999999996</v>
      </c>
      <c r="H66" s="10">
        <v>211.911</v>
      </c>
      <c r="I66" s="23">
        <v>0.31335796631604801</v>
      </c>
      <c r="J66" s="95" t="s">
        <v>153</v>
      </c>
      <c r="K66" s="95" t="s">
        <v>226</v>
      </c>
    </row>
    <row r="67" spans="1:11" ht="20.100000000000001" customHeight="1">
      <c r="A67" s="8">
        <f>SUBTOTAL(103,$B$4:B67)*1</f>
        <v>64</v>
      </c>
      <c r="B67" s="95" t="s">
        <v>111</v>
      </c>
      <c r="C67" s="95" t="s">
        <v>152</v>
      </c>
      <c r="D67" s="10" t="s">
        <v>662</v>
      </c>
      <c r="E67" s="95" t="s">
        <v>125</v>
      </c>
      <c r="F67" s="95" t="s">
        <v>225</v>
      </c>
      <c r="G67" s="10">
        <v>46.808</v>
      </c>
      <c r="H67" s="10">
        <v>209.05600000000001</v>
      </c>
      <c r="I67" s="23">
        <v>0.22390172968008601</v>
      </c>
      <c r="J67" s="95" t="s">
        <v>144</v>
      </c>
      <c r="K67" s="95" t="s">
        <v>226</v>
      </c>
    </row>
    <row r="68" spans="1:11" ht="20.100000000000001" customHeight="1">
      <c r="A68" s="8">
        <f>SUBTOTAL(103,$B$4:B68)*1</f>
        <v>65</v>
      </c>
      <c r="B68" s="95" t="s">
        <v>111</v>
      </c>
      <c r="C68" s="95" t="s">
        <v>152</v>
      </c>
      <c r="D68" s="10" t="s">
        <v>286</v>
      </c>
      <c r="E68" s="95" t="s">
        <v>125</v>
      </c>
      <c r="F68" s="95" t="s">
        <v>225</v>
      </c>
      <c r="G68" s="10">
        <v>839.08299999999997</v>
      </c>
      <c r="H68" s="10">
        <v>1298.7270000000001</v>
      </c>
      <c r="I68" s="23">
        <v>0.64608112405455498</v>
      </c>
      <c r="J68" s="95" t="s">
        <v>144</v>
      </c>
      <c r="K68" s="95" t="s">
        <v>226</v>
      </c>
    </row>
    <row r="69" spans="1:11" ht="20.100000000000001" customHeight="1">
      <c r="A69" s="8">
        <f>SUBTOTAL(103,$B$4:B69)*1</f>
        <v>66</v>
      </c>
      <c r="B69" s="95" t="s">
        <v>111</v>
      </c>
      <c r="C69" s="95" t="s">
        <v>708</v>
      </c>
      <c r="D69" s="10" t="s">
        <v>709</v>
      </c>
      <c r="E69" s="95" t="s">
        <v>125</v>
      </c>
      <c r="F69" s="95" t="s">
        <v>225</v>
      </c>
      <c r="G69" s="10">
        <v>14490.186</v>
      </c>
      <c r="H69" s="10">
        <v>21099.21</v>
      </c>
      <c r="I69" s="23">
        <v>0.68676438596516198</v>
      </c>
      <c r="J69" s="95" t="s">
        <v>144</v>
      </c>
      <c r="K69" s="95" t="s">
        <v>226</v>
      </c>
    </row>
    <row r="70" spans="1:11" ht="20.100000000000001" customHeight="1">
      <c r="A70" s="8">
        <f>SUBTOTAL(103,$B$4:B70)*1</f>
        <v>67</v>
      </c>
      <c r="B70" s="95" t="s">
        <v>111</v>
      </c>
      <c r="C70" s="95" t="s">
        <v>586</v>
      </c>
      <c r="D70" s="10" t="s">
        <v>587</v>
      </c>
      <c r="E70" s="95" t="s">
        <v>125</v>
      </c>
      <c r="F70" s="95" t="s">
        <v>225</v>
      </c>
      <c r="G70" s="10">
        <v>7120.634</v>
      </c>
      <c r="H70" s="10">
        <v>9440.2450000000008</v>
      </c>
      <c r="I70" s="23">
        <v>0.75428487290319302</v>
      </c>
      <c r="J70" s="95" t="s">
        <v>127</v>
      </c>
      <c r="K70" s="95" t="s">
        <v>226</v>
      </c>
    </row>
    <row r="71" spans="1:11" ht="20.100000000000001" customHeight="1">
      <c r="A71" s="8">
        <f>SUBTOTAL(103,$B$4:B71)*1</f>
        <v>68</v>
      </c>
      <c r="B71" s="95" t="s">
        <v>111</v>
      </c>
      <c r="C71" s="95" t="s">
        <v>256</v>
      </c>
      <c r="D71" s="10" t="s">
        <v>257</v>
      </c>
      <c r="E71" s="95" t="s">
        <v>125</v>
      </c>
      <c r="F71" s="95" t="s">
        <v>21</v>
      </c>
      <c r="G71" s="10">
        <v>1705.5550000000001</v>
      </c>
      <c r="H71" s="10">
        <v>2867.4920000000002</v>
      </c>
      <c r="I71" s="23">
        <v>0.59478980237782697</v>
      </c>
      <c r="J71" s="95" t="s">
        <v>127</v>
      </c>
      <c r="K71" s="95" t="s">
        <v>226</v>
      </c>
    </row>
    <row r="72" spans="1:11" ht="20.100000000000001" customHeight="1">
      <c r="A72" s="8">
        <f>SUBTOTAL(103,$B$4:B72)*1</f>
        <v>69</v>
      </c>
      <c r="B72" s="95" t="s">
        <v>111</v>
      </c>
      <c r="C72" s="95" t="s">
        <v>143</v>
      </c>
      <c r="D72" s="10" t="s">
        <v>624</v>
      </c>
      <c r="E72" s="95" t="s">
        <v>138</v>
      </c>
      <c r="F72" s="95" t="s">
        <v>20</v>
      </c>
      <c r="G72" s="10">
        <v>6627.83</v>
      </c>
      <c r="H72" s="10">
        <v>8313.4619999999995</v>
      </c>
      <c r="I72" s="23">
        <v>0.79724066820778205</v>
      </c>
      <c r="J72" s="95" t="s">
        <v>144</v>
      </c>
      <c r="K72" s="95" t="s">
        <v>226</v>
      </c>
    </row>
    <row r="73" spans="1:11" ht="20.100000000000001" customHeight="1">
      <c r="A73" s="8">
        <f>SUBTOTAL(103,$B$4:B73)*1</f>
        <v>70</v>
      </c>
      <c r="B73" s="95" t="s">
        <v>111</v>
      </c>
      <c r="C73" s="95" t="s">
        <v>271</v>
      </c>
      <c r="D73" s="10" t="s">
        <v>272</v>
      </c>
      <c r="E73" s="95" t="s">
        <v>138</v>
      </c>
      <c r="F73" s="95" t="s">
        <v>20</v>
      </c>
      <c r="G73" s="10">
        <v>5400.808</v>
      </c>
      <c r="H73" s="10">
        <v>6908.7849999999999</v>
      </c>
      <c r="I73" s="23">
        <v>0.781730506883627</v>
      </c>
      <c r="J73" s="95" t="s">
        <v>127</v>
      </c>
      <c r="K73" s="95" t="s">
        <v>226</v>
      </c>
    </row>
    <row r="74" spans="1:11" ht="20.100000000000001" customHeight="1">
      <c r="A74" s="8">
        <f>SUBTOTAL(103,$B$4:B74)*1</f>
        <v>71</v>
      </c>
      <c r="B74" s="95" t="s">
        <v>111</v>
      </c>
      <c r="C74" s="95" t="s">
        <v>597</v>
      </c>
      <c r="D74" s="10" t="s">
        <v>598</v>
      </c>
      <c r="E74" s="95" t="s">
        <v>125</v>
      </c>
      <c r="F74" s="95" t="s">
        <v>225</v>
      </c>
      <c r="G74" s="10">
        <v>2577.4290000000001</v>
      </c>
      <c r="H74" s="10">
        <v>3259.13</v>
      </c>
      <c r="I74" s="23">
        <v>0.79083344328087501</v>
      </c>
      <c r="J74" s="95" t="s">
        <v>127</v>
      </c>
      <c r="K74" s="95" t="s">
        <v>226</v>
      </c>
    </row>
    <row r="75" spans="1:11" ht="20.100000000000001" customHeight="1">
      <c r="A75" s="8">
        <f>SUBTOTAL(103,$B$4:B75)*1</f>
        <v>72</v>
      </c>
      <c r="B75" s="95" t="s">
        <v>119</v>
      </c>
      <c r="C75" s="95" t="s">
        <v>281</v>
      </c>
      <c r="D75" s="10" t="s">
        <v>282</v>
      </c>
      <c r="E75" s="95" t="s">
        <v>125</v>
      </c>
      <c r="F75" s="95" t="s">
        <v>225</v>
      </c>
      <c r="G75" s="10">
        <v>9342.0889999999999</v>
      </c>
      <c r="H75" s="10">
        <v>15164.521000000001</v>
      </c>
      <c r="I75" s="23">
        <v>0.61604906610634103</v>
      </c>
      <c r="J75" s="95" t="s">
        <v>127</v>
      </c>
      <c r="K75" s="95" t="s">
        <v>226</v>
      </c>
    </row>
    <row r="76" spans="1:11" ht="20.100000000000001" customHeight="1">
      <c r="A76" s="8">
        <f>SUBTOTAL(103,$B$4:B76)*1</f>
        <v>73</v>
      </c>
      <c r="B76" s="95" t="s">
        <v>119</v>
      </c>
      <c r="C76" s="95" t="s">
        <v>600</v>
      </c>
      <c r="D76" s="10" t="s">
        <v>601</v>
      </c>
      <c r="E76" s="95" t="s">
        <v>125</v>
      </c>
      <c r="F76" s="95" t="s">
        <v>20</v>
      </c>
      <c r="G76" s="10">
        <v>7174.4949999999999</v>
      </c>
      <c r="H76" s="10">
        <v>9957.0789999999997</v>
      </c>
      <c r="I76" s="23">
        <v>0.72054213891443497</v>
      </c>
      <c r="J76" s="95" t="s">
        <v>126</v>
      </c>
      <c r="K76" s="95" t="s">
        <v>226</v>
      </c>
    </row>
    <row r="77" spans="1:11" ht="20.100000000000001" customHeight="1">
      <c r="A77" s="8">
        <f>SUBTOTAL(103,$B$4:B77)*1</f>
        <v>74</v>
      </c>
      <c r="B77" s="95" t="s">
        <v>114</v>
      </c>
      <c r="C77" s="95" t="s">
        <v>724</v>
      </c>
      <c r="D77" s="10" t="s">
        <v>725</v>
      </c>
      <c r="E77" s="95" t="s">
        <v>125</v>
      </c>
      <c r="F77" s="95" t="s">
        <v>225</v>
      </c>
      <c r="G77" s="10">
        <v>885</v>
      </c>
      <c r="H77" s="10">
        <v>1130.3579999999999</v>
      </c>
      <c r="I77" s="23">
        <v>0.78293779492868598</v>
      </c>
      <c r="J77" s="95" t="s">
        <v>127</v>
      </c>
      <c r="K77" s="95" t="s">
        <v>226</v>
      </c>
    </row>
    <row r="78" spans="1:11" ht="20.100000000000001" customHeight="1">
      <c r="A78" s="8">
        <f>SUBTOTAL(103,$B$4:B78)*1</f>
        <v>75</v>
      </c>
      <c r="B78" s="95" t="s">
        <v>114</v>
      </c>
      <c r="C78" s="95" t="s">
        <v>298</v>
      </c>
      <c r="D78" s="10" t="s">
        <v>644</v>
      </c>
      <c r="E78" s="95" t="s">
        <v>125</v>
      </c>
      <c r="F78" s="95" t="s">
        <v>20</v>
      </c>
      <c r="G78" s="10">
        <v>1359.269</v>
      </c>
      <c r="H78" s="10">
        <v>1826.788</v>
      </c>
      <c r="I78" s="23">
        <v>0.74407594094114904</v>
      </c>
      <c r="J78" s="95" t="s">
        <v>127</v>
      </c>
      <c r="K78" s="95" t="s">
        <v>226</v>
      </c>
    </row>
    <row r="79" spans="1:11" ht="20.100000000000001" customHeight="1">
      <c r="A79" s="8">
        <f>SUBTOTAL(103,$B$4:B79)*1</f>
        <v>76</v>
      </c>
      <c r="B79" s="95" t="s">
        <v>114</v>
      </c>
      <c r="C79" s="95" t="s">
        <v>298</v>
      </c>
      <c r="D79" s="10" t="s">
        <v>299</v>
      </c>
      <c r="E79" s="95" t="s">
        <v>138</v>
      </c>
      <c r="F79" s="95" t="s">
        <v>20</v>
      </c>
      <c r="G79" s="10">
        <v>4071.6759999999999</v>
      </c>
      <c r="H79" s="10">
        <v>5846.3540000000003</v>
      </c>
      <c r="I79" s="23">
        <v>0.69644705058913603</v>
      </c>
      <c r="J79" s="95" t="s">
        <v>127</v>
      </c>
      <c r="K79" s="95" t="s">
        <v>226</v>
      </c>
    </row>
    <row r="80" spans="1:11" ht="20.100000000000001" customHeight="1">
      <c r="A80" s="8">
        <f>SUBTOTAL(103,$B$4:B80)*1</f>
        <v>77</v>
      </c>
      <c r="B80" s="95" t="s">
        <v>112</v>
      </c>
      <c r="C80" s="95" t="s">
        <v>264</v>
      </c>
      <c r="D80" s="10" t="s">
        <v>710</v>
      </c>
      <c r="E80" s="95" t="s">
        <v>125</v>
      </c>
      <c r="F80" s="95" t="s">
        <v>225</v>
      </c>
      <c r="G80" s="10">
        <v>205.05099999999999</v>
      </c>
      <c r="H80" s="10">
        <v>336.99700000000001</v>
      </c>
      <c r="I80" s="23">
        <v>0.60846535725837303</v>
      </c>
      <c r="J80" s="95" t="s">
        <v>265</v>
      </c>
      <c r="K80" s="95" t="s">
        <v>226</v>
      </c>
    </row>
    <row r="81" spans="1:11" ht="20.100000000000001" customHeight="1">
      <c r="A81" s="8">
        <f>SUBTOTAL(103,$B$4:B81)*1</f>
        <v>78</v>
      </c>
      <c r="B81" s="95" t="s">
        <v>112</v>
      </c>
      <c r="C81" s="95" t="s">
        <v>639</v>
      </c>
      <c r="D81" s="10" t="s">
        <v>640</v>
      </c>
      <c r="E81" s="95" t="s">
        <v>125</v>
      </c>
      <c r="F81" s="95" t="s">
        <v>225</v>
      </c>
      <c r="G81" s="10">
        <v>81.353999999999999</v>
      </c>
      <c r="H81" s="10">
        <v>107.145</v>
      </c>
      <c r="I81" s="23">
        <v>0.75928881422371597</v>
      </c>
      <c r="J81" s="95" t="s">
        <v>219</v>
      </c>
      <c r="K81" s="95" t="s">
        <v>226</v>
      </c>
    </row>
    <row r="82" spans="1:11" ht="20.100000000000001" customHeight="1">
      <c r="A82" s="8">
        <f>SUBTOTAL(103,$B$4:B82)*1</f>
        <v>79</v>
      </c>
      <c r="B82" s="95" t="s">
        <v>112</v>
      </c>
      <c r="C82" s="95" t="s">
        <v>224</v>
      </c>
      <c r="D82" s="10" t="s">
        <v>715</v>
      </c>
      <c r="E82" s="95" t="s">
        <v>125</v>
      </c>
      <c r="F82" s="95" t="s">
        <v>225</v>
      </c>
      <c r="G82" s="10">
        <v>1451.308</v>
      </c>
      <c r="H82" s="10">
        <v>4710.4769999999999</v>
      </c>
      <c r="I82" s="23">
        <v>0.30810213063347902</v>
      </c>
      <c r="J82" s="95" t="s">
        <v>219</v>
      </c>
      <c r="K82" s="95" t="s">
        <v>226</v>
      </c>
    </row>
    <row r="83" spans="1:11" ht="20.100000000000001" customHeight="1">
      <c r="A83" s="8">
        <f>SUBTOTAL(103,$B$4:B83)*1</f>
        <v>80</v>
      </c>
      <c r="B83" s="95" t="s">
        <v>112</v>
      </c>
      <c r="C83" s="95" t="s">
        <v>330</v>
      </c>
      <c r="D83" s="10" t="s">
        <v>331</v>
      </c>
      <c r="E83" s="95" t="s">
        <v>125</v>
      </c>
      <c r="F83" s="95" t="s">
        <v>225</v>
      </c>
      <c r="G83" s="10">
        <v>5201.7359999999999</v>
      </c>
      <c r="H83" s="10">
        <v>12161.489</v>
      </c>
      <c r="I83" s="23">
        <v>0.42772196726897499</v>
      </c>
      <c r="J83" s="95" t="s">
        <v>219</v>
      </c>
      <c r="K83" s="95" t="s">
        <v>226</v>
      </c>
    </row>
    <row r="84" spans="1:11" ht="20.100000000000001" customHeight="1">
      <c r="A84" s="8">
        <f>SUBTOTAL(103,$B$4:B84)*1</f>
        <v>81</v>
      </c>
      <c r="B84" s="95" t="s">
        <v>112</v>
      </c>
      <c r="C84" s="95" t="s">
        <v>330</v>
      </c>
      <c r="D84" s="10" t="s">
        <v>342</v>
      </c>
      <c r="E84" s="95" t="s">
        <v>125</v>
      </c>
      <c r="F84" s="95" t="s">
        <v>225</v>
      </c>
      <c r="G84" s="10">
        <v>3192.1990000000001</v>
      </c>
      <c r="H84" s="10">
        <v>4055.2109999999998</v>
      </c>
      <c r="I84" s="23">
        <v>0.78718443997118803</v>
      </c>
      <c r="J84" s="95" t="s">
        <v>219</v>
      </c>
      <c r="K84" s="95" t="s">
        <v>226</v>
      </c>
    </row>
    <row r="85" spans="1:11" ht="20.100000000000001" customHeight="1">
      <c r="A85" s="8">
        <f>SUBTOTAL(103,$B$4:B85)*1</f>
        <v>82</v>
      </c>
      <c r="B85" s="95" t="s">
        <v>112</v>
      </c>
      <c r="C85" s="95" t="s">
        <v>704</v>
      </c>
      <c r="D85" s="10" t="s">
        <v>705</v>
      </c>
      <c r="E85" s="95" t="s">
        <v>138</v>
      </c>
      <c r="F85" s="95" t="s">
        <v>21</v>
      </c>
      <c r="G85" s="10">
        <v>48.256999999999998</v>
      </c>
      <c r="H85" s="10">
        <v>70.75</v>
      </c>
      <c r="I85" s="23">
        <v>0.68207773851590103</v>
      </c>
      <c r="J85" s="95" t="s">
        <v>126</v>
      </c>
      <c r="K85" s="95" t="s">
        <v>226</v>
      </c>
    </row>
    <row r="86" spans="1:11" ht="20.100000000000001" customHeight="1">
      <c r="A86" s="8">
        <f>SUBTOTAL(103,$B$4:B86)*1</f>
        <v>83</v>
      </c>
      <c r="B86" s="95" t="s">
        <v>112</v>
      </c>
      <c r="C86" s="95" t="s">
        <v>326</v>
      </c>
      <c r="D86" s="10" t="s">
        <v>695</v>
      </c>
      <c r="E86" s="95" t="s">
        <v>125</v>
      </c>
      <c r="F86" s="95" t="s">
        <v>20</v>
      </c>
      <c r="G86" s="10">
        <v>3244.3380000000002</v>
      </c>
      <c r="H86" s="10">
        <v>4180.91</v>
      </c>
      <c r="I86" s="23">
        <v>0.77598848097662898</v>
      </c>
      <c r="J86" s="95" t="s">
        <v>230</v>
      </c>
      <c r="K86" s="95" t="s">
        <v>226</v>
      </c>
    </row>
    <row r="87" spans="1:11" ht="20.100000000000001" customHeight="1">
      <c r="A87" s="8">
        <f>SUBTOTAL(103,$B$4:B87)*1</f>
        <v>84</v>
      </c>
      <c r="B87" s="95" t="s">
        <v>112</v>
      </c>
      <c r="C87" s="95" t="s">
        <v>611</v>
      </c>
      <c r="D87" s="10" t="s">
        <v>612</v>
      </c>
      <c r="E87" s="95" t="s">
        <v>125</v>
      </c>
      <c r="F87" s="95" t="s">
        <v>225</v>
      </c>
      <c r="G87" s="10">
        <v>163.37899999999999</v>
      </c>
      <c r="H87" s="10">
        <v>270.608</v>
      </c>
      <c r="I87" s="23">
        <v>0.603747856678295</v>
      </c>
      <c r="J87" s="95" t="s">
        <v>193</v>
      </c>
      <c r="K87" s="95" t="s">
        <v>226</v>
      </c>
    </row>
    <row r="88" spans="1:11" ht="20.100000000000001" customHeight="1">
      <c r="A88" s="8">
        <f>SUBTOTAL(103,$B$4:B88)*1</f>
        <v>85</v>
      </c>
      <c r="B88" s="95" t="s">
        <v>116</v>
      </c>
      <c r="C88" s="95" t="s">
        <v>306</v>
      </c>
      <c r="D88" s="10" t="s">
        <v>653</v>
      </c>
      <c r="E88" s="95" t="s">
        <v>125</v>
      </c>
      <c r="F88" s="95" t="s">
        <v>225</v>
      </c>
      <c r="G88" s="10">
        <v>302.166</v>
      </c>
      <c r="H88" s="10">
        <v>2490.3490000000002</v>
      </c>
      <c r="I88" s="23">
        <v>0.12133480086526</v>
      </c>
      <c r="J88" s="95" t="s">
        <v>228</v>
      </c>
      <c r="K88" s="95" t="s">
        <v>226</v>
      </c>
    </row>
    <row r="89" spans="1:11" ht="20.100000000000001" customHeight="1">
      <c r="A89" s="8">
        <f>SUBTOTAL(103,$B$4:B89)*1</f>
        <v>86</v>
      </c>
      <c r="B89" s="95" t="s">
        <v>116</v>
      </c>
      <c r="C89" s="95" t="s">
        <v>233</v>
      </c>
      <c r="D89" s="10" t="s">
        <v>234</v>
      </c>
      <c r="E89" s="95" t="s">
        <v>125</v>
      </c>
      <c r="F89" s="95" t="s">
        <v>225</v>
      </c>
      <c r="G89" s="10">
        <v>86.244</v>
      </c>
      <c r="H89" s="10">
        <v>329.483</v>
      </c>
      <c r="I89" s="23">
        <v>0.26175553822200198</v>
      </c>
      <c r="J89" s="95" t="s">
        <v>228</v>
      </c>
      <c r="K89" s="95" t="s">
        <v>226</v>
      </c>
    </row>
    <row r="90" spans="1:11" ht="20.100000000000001" customHeight="1">
      <c r="A90" s="8">
        <f>SUBTOTAL(103,$B$4:B90)*1</f>
        <v>87</v>
      </c>
      <c r="B90" s="95" t="s">
        <v>116</v>
      </c>
      <c r="C90" s="95" t="s">
        <v>227</v>
      </c>
      <c r="D90" s="10" t="s">
        <v>609</v>
      </c>
      <c r="E90" s="95" t="s">
        <v>125</v>
      </c>
      <c r="F90" s="95" t="s">
        <v>225</v>
      </c>
      <c r="G90" s="10">
        <v>1116.4770000000001</v>
      </c>
      <c r="H90" s="10">
        <v>1408.771</v>
      </c>
      <c r="I90" s="23">
        <v>0.79251844338079103</v>
      </c>
      <c r="J90" s="95" t="s">
        <v>228</v>
      </c>
      <c r="K90" s="95" t="s">
        <v>226</v>
      </c>
    </row>
    <row r="91" spans="1:11" ht="20.100000000000001" customHeight="1">
      <c r="A91" s="8">
        <f>SUBTOTAL(103,$B$4:B91)*1</f>
        <v>88</v>
      </c>
      <c r="B91" s="95" t="s">
        <v>116</v>
      </c>
      <c r="C91" s="95" t="s">
        <v>227</v>
      </c>
      <c r="D91" s="10" t="s">
        <v>340</v>
      </c>
      <c r="E91" s="95" t="s">
        <v>125</v>
      </c>
      <c r="F91" s="95" t="s">
        <v>225</v>
      </c>
      <c r="G91" s="10">
        <v>4134.8370000000004</v>
      </c>
      <c r="H91" s="10">
        <v>5861.7139999999999</v>
      </c>
      <c r="I91" s="23">
        <v>0.70539726093767097</v>
      </c>
      <c r="J91" s="95" t="s">
        <v>228</v>
      </c>
      <c r="K91" s="95" t="s">
        <v>226</v>
      </c>
    </row>
    <row r="92" spans="1:11" ht="20.100000000000001" customHeight="1">
      <c r="A92" s="8">
        <f>SUBTOTAL(103,$B$4:B92)*1</f>
        <v>89</v>
      </c>
      <c r="B92" s="95" t="s">
        <v>116</v>
      </c>
      <c r="C92" s="95" t="s">
        <v>307</v>
      </c>
      <c r="D92" s="10" t="s">
        <v>723</v>
      </c>
      <c r="E92" s="95" t="s">
        <v>125</v>
      </c>
      <c r="F92" s="95" t="s">
        <v>225</v>
      </c>
      <c r="G92" s="10">
        <v>208.137</v>
      </c>
      <c r="H92" s="10">
        <v>334.95699999999999</v>
      </c>
      <c r="I92" s="23">
        <v>0.62138423737972304</v>
      </c>
      <c r="J92" s="95" t="s">
        <v>228</v>
      </c>
      <c r="K92" s="95" t="s">
        <v>226</v>
      </c>
    </row>
    <row r="93" spans="1:11" ht="20.100000000000001" customHeight="1">
      <c r="A93" s="8">
        <f>SUBTOTAL(103,$B$4:B93)*1</f>
        <v>90</v>
      </c>
      <c r="B93" s="95" t="s">
        <v>117</v>
      </c>
      <c r="C93" s="95" t="s">
        <v>235</v>
      </c>
      <c r="D93" s="10" t="s">
        <v>236</v>
      </c>
      <c r="E93" s="95" t="s">
        <v>138</v>
      </c>
      <c r="F93" s="95" t="s">
        <v>20</v>
      </c>
      <c r="G93" s="10">
        <v>5830.69</v>
      </c>
      <c r="H93" s="10">
        <v>7977.2489999999998</v>
      </c>
      <c r="I93" s="23">
        <v>0.730914880555941</v>
      </c>
      <c r="J93" s="95" t="s">
        <v>127</v>
      </c>
      <c r="K93" s="95" t="s">
        <v>226</v>
      </c>
    </row>
    <row r="94" spans="1:11" ht="20.100000000000001" customHeight="1">
      <c r="A94" s="8">
        <f>SUBTOTAL(103,$B$4:B94)*1</f>
        <v>91</v>
      </c>
      <c r="B94" s="95" t="s">
        <v>117</v>
      </c>
      <c r="C94" s="95" t="s">
        <v>235</v>
      </c>
      <c r="D94" s="10" t="s">
        <v>254</v>
      </c>
      <c r="E94" s="95" t="s">
        <v>138</v>
      </c>
      <c r="F94" s="95" t="s">
        <v>20</v>
      </c>
      <c r="G94" s="10">
        <v>5548.1719999999996</v>
      </c>
      <c r="H94" s="10">
        <v>7552.9570000000003</v>
      </c>
      <c r="I94" s="23">
        <v>0.73456952025544398</v>
      </c>
      <c r="J94" s="95" t="s">
        <v>127</v>
      </c>
      <c r="K94" s="95" t="s">
        <v>226</v>
      </c>
    </row>
    <row r="95" spans="1:11" ht="20.100000000000001" customHeight="1">
      <c r="A95" s="8">
        <f>SUBTOTAL(103,$B$4:B95)*1</f>
        <v>92</v>
      </c>
      <c r="B95" s="95" t="s">
        <v>117</v>
      </c>
      <c r="C95" s="95" t="s">
        <v>235</v>
      </c>
      <c r="D95" s="10" t="s">
        <v>260</v>
      </c>
      <c r="E95" s="95" t="s">
        <v>138</v>
      </c>
      <c r="F95" s="95" t="s">
        <v>20</v>
      </c>
      <c r="G95" s="10">
        <v>6960.924</v>
      </c>
      <c r="H95" s="10">
        <v>9073.3510000000006</v>
      </c>
      <c r="I95" s="23">
        <v>0.76718337028954398</v>
      </c>
      <c r="J95" s="95" t="s">
        <v>127</v>
      </c>
      <c r="K95" s="95" t="s">
        <v>226</v>
      </c>
    </row>
    <row r="96" spans="1:11" ht="20.100000000000001" customHeight="1">
      <c r="A96" s="8">
        <f>SUBTOTAL(103,$B$4:B96)*1</f>
        <v>93</v>
      </c>
      <c r="B96" s="95" t="s">
        <v>117</v>
      </c>
      <c r="C96" s="95" t="s">
        <v>235</v>
      </c>
      <c r="D96" s="10" t="s">
        <v>267</v>
      </c>
      <c r="E96" s="95" t="s">
        <v>138</v>
      </c>
      <c r="F96" s="95" t="s">
        <v>20</v>
      </c>
      <c r="G96" s="10">
        <v>5864.5159999999996</v>
      </c>
      <c r="H96" s="10">
        <v>7945.9480000000003</v>
      </c>
      <c r="I96" s="23">
        <v>0.73805114254460302</v>
      </c>
      <c r="J96" s="95" t="s">
        <v>127</v>
      </c>
      <c r="K96" s="95" t="s">
        <v>226</v>
      </c>
    </row>
    <row r="97" spans="1:11" ht="20.100000000000001" customHeight="1">
      <c r="A97" s="8">
        <f>SUBTOTAL(103,$B$4:B97)*1</f>
        <v>94</v>
      </c>
      <c r="B97" s="95" t="s">
        <v>117</v>
      </c>
      <c r="C97" s="95" t="s">
        <v>235</v>
      </c>
      <c r="D97" s="10" t="s">
        <v>266</v>
      </c>
      <c r="E97" s="95" t="s">
        <v>138</v>
      </c>
      <c r="F97" s="95" t="s">
        <v>20</v>
      </c>
      <c r="G97" s="10">
        <v>5842.71</v>
      </c>
      <c r="H97" s="10">
        <v>7952.2749999999996</v>
      </c>
      <c r="I97" s="23">
        <v>0.73472182488658899</v>
      </c>
      <c r="J97" s="95" t="s">
        <v>127</v>
      </c>
      <c r="K97" s="95" t="s">
        <v>226</v>
      </c>
    </row>
    <row r="98" spans="1:11" ht="20.100000000000001" customHeight="1">
      <c r="A98" s="8">
        <f>SUBTOTAL(103,$B$4:B98)*1</f>
        <v>95</v>
      </c>
      <c r="B98" s="95" t="s">
        <v>117</v>
      </c>
      <c r="C98" s="95" t="s">
        <v>235</v>
      </c>
      <c r="D98" s="10" t="s">
        <v>334</v>
      </c>
      <c r="E98" s="95" t="s">
        <v>138</v>
      </c>
      <c r="F98" s="95" t="s">
        <v>20</v>
      </c>
      <c r="G98" s="10">
        <v>7491.5479999999998</v>
      </c>
      <c r="H98" s="10">
        <v>9706.4439999999995</v>
      </c>
      <c r="I98" s="23">
        <v>0.77181179842999104</v>
      </c>
      <c r="J98" s="95" t="s">
        <v>127</v>
      </c>
      <c r="K98" s="95" t="s">
        <v>226</v>
      </c>
    </row>
    <row r="99" spans="1:11" ht="20.100000000000001" customHeight="1">
      <c r="A99" s="8">
        <f>SUBTOTAL(103,$B$4:B99)*1</f>
        <v>96</v>
      </c>
      <c r="B99" s="95" t="s">
        <v>117</v>
      </c>
      <c r="C99" s="95" t="s">
        <v>235</v>
      </c>
      <c r="D99" s="10" t="s">
        <v>296</v>
      </c>
      <c r="E99" s="95" t="s">
        <v>138</v>
      </c>
      <c r="F99" s="95" t="s">
        <v>20</v>
      </c>
      <c r="G99" s="10">
        <v>7430.018</v>
      </c>
      <c r="H99" s="10">
        <v>9655.5509999999995</v>
      </c>
      <c r="I99" s="23">
        <v>0.76950740563640596</v>
      </c>
      <c r="J99" s="95" t="s">
        <v>127</v>
      </c>
      <c r="K99" s="95" t="s">
        <v>226</v>
      </c>
    </row>
    <row r="100" spans="1:11" ht="20.100000000000001" customHeight="1">
      <c r="A100" s="8">
        <f>SUBTOTAL(103,$B$4:B100)*1</f>
        <v>97</v>
      </c>
      <c r="B100" s="95" t="s">
        <v>117</v>
      </c>
      <c r="C100" s="95" t="s">
        <v>235</v>
      </c>
      <c r="D100" s="10" t="s">
        <v>295</v>
      </c>
      <c r="E100" s="95" t="s">
        <v>138</v>
      </c>
      <c r="F100" s="95" t="s">
        <v>20</v>
      </c>
      <c r="G100" s="10">
        <v>6870.5010000000002</v>
      </c>
      <c r="H100" s="10">
        <v>8948.4279999999999</v>
      </c>
      <c r="I100" s="23">
        <v>0.76778859929364096</v>
      </c>
      <c r="J100" s="95" t="s">
        <v>127</v>
      </c>
      <c r="K100" s="95" t="s">
        <v>226</v>
      </c>
    </row>
    <row r="101" spans="1:11" ht="20.100000000000001" customHeight="1">
      <c r="A101" s="8">
        <f>SUBTOTAL(103,$B$4:B101)*1</f>
        <v>98</v>
      </c>
      <c r="B101" s="95" t="s">
        <v>117</v>
      </c>
      <c r="C101" s="95" t="s">
        <v>302</v>
      </c>
      <c r="D101" s="10" t="s">
        <v>616</v>
      </c>
      <c r="E101" s="95" t="s">
        <v>138</v>
      </c>
      <c r="F101" s="95" t="s">
        <v>20</v>
      </c>
      <c r="G101" s="10">
        <v>5890.0739999999996</v>
      </c>
      <c r="H101" s="10">
        <v>7501.1779999999999</v>
      </c>
      <c r="I101" s="23">
        <v>0.78521986813271205</v>
      </c>
      <c r="J101" s="95" t="s">
        <v>127</v>
      </c>
      <c r="K101" s="95" t="s">
        <v>226</v>
      </c>
    </row>
    <row r="102" spans="1:11" ht="20.100000000000001" customHeight="1">
      <c r="A102" s="8">
        <f>SUBTOTAL(103,$B$4:B102)*1</f>
        <v>99</v>
      </c>
      <c r="B102" s="95" t="s">
        <v>117</v>
      </c>
      <c r="C102" s="95" t="s">
        <v>302</v>
      </c>
      <c r="D102" s="10" t="s">
        <v>323</v>
      </c>
      <c r="E102" s="95" t="s">
        <v>125</v>
      </c>
      <c r="F102" s="95" t="s">
        <v>20</v>
      </c>
      <c r="G102" s="10">
        <v>6323.5039999999999</v>
      </c>
      <c r="H102" s="10">
        <v>8456.3919999999998</v>
      </c>
      <c r="I102" s="23">
        <v>0.74777801218297302</v>
      </c>
      <c r="J102" s="95" t="s">
        <v>127</v>
      </c>
      <c r="K102" s="95" t="s">
        <v>226</v>
      </c>
    </row>
    <row r="103" spans="1:11" ht="20.100000000000001" customHeight="1">
      <c r="A103" s="8">
        <f>SUBTOTAL(103,$B$4:B103)*1</f>
        <v>100</v>
      </c>
      <c r="B103" s="95" t="s">
        <v>117</v>
      </c>
      <c r="C103" s="95" t="s">
        <v>302</v>
      </c>
      <c r="D103" s="10" t="s">
        <v>634</v>
      </c>
      <c r="E103" s="95" t="s">
        <v>138</v>
      </c>
      <c r="F103" s="95" t="s">
        <v>20</v>
      </c>
      <c r="G103" s="10">
        <v>4875.9430000000002</v>
      </c>
      <c r="H103" s="10">
        <v>6166.6840000000002</v>
      </c>
      <c r="I103" s="23">
        <v>0.79069123697598198</v>
      </c>
      <c r="J103" s="95" t="s">
        <v>127</v>
      </c>
      <c r="K103" s="95" t="s">
        <v>226</v>
      </c>
    </row>
    <row r="104" spans="1:11" ht="20.100000000000001" customHeight="1">
      <c r="A104" s="8">
        <f>SUBTOTAL(103,$B$4:B104)*1</f>
        <v>101</v>
      </c>
      <c r="B104" s="95" t="s">
        <v>117</v>
      </c>
      <c r="C104" s="95" t="s">
        <v>302</v>
      </c>
      <c r="D104" s="10" t="s">
        <v>303</v>
      </c>
      <c r="E104" s="95" t="s">
        <v>125</v>
      </c>
      <c r="F104" s="95" t="s">
        <v>21</v>
      </c>
      <c r="G104" s="10">
        <v>3057.3760000000002</v>
      </c>
      <c r="H104" s="10">
        <v>4225.424</v>
      </c>
      <c r="I104" s="23">
        <v>0.72356667638561201</v>
      </c>
      <c r="J104" s="95" t="s">
        <v>127</v>
      </c>
      <c r="K104" s="95" t="s">
        <v>226</v>
      </c>
    </row>
    <row r="105" spans="1:11" ht="20.100000000000001" customHeight="1">
      <c r="A105" s="8">
        <f>SUBTOTAL(103,$B$4:B105)*1</f>
        <v>102</v>
      </c>
      <c r="B105" s="95" t="s">
        <v>117</v>
      </c>
      <c r="C105" s="95" t="s">
        <v>302</v>
      </c>
      <c r="D105" s="10" t="s">
        <v>345</v>
      </c>
      <c r="E105" s="95" t="s">
        <v>125</v>
      </c>
      <c r="F105" s="95" t="s">
        <v>20</v>
      </c>
      <c r="G105" s="10">
        <v>6263.4759999999997</v>
      </c>
      <c r="H105" s="10">
        <v>8574.0630000000001</v>
      </c>
      <c r="I105" s="23">
        <v>0.73051434308331997</v>
      </c>
      <c r="J105" s="95" t="s">
        <v>127</v>
      </c>
      <c r="K105" s="95" t="s">
        <v>226</v>
      </c>
    </row>
    <row r="106" spans="1:11" ht="20.100000000000001" customHeight="1">
      <c r="A106" s="8">
        <f>SUBTOTAL(103,$B$4:B106)*1</f>
        <v>103</v>
      </c>
      <c r="B106" s="95" t="s">
        <v>117</v>
      </c>
      <c r="C106" s="95" t="s">
        <v>591</v>
      </c>
      <c r="D106" s="10" t="s">
        <v>592</v>
      </c>
      <c r="E106" s="95" t="s">
        <v>125</v>
      </c>
      <c r="F106" s="95" t="s">
        <v>225</v>
      </c>
      <c r="G106" s="10">
        <v>11153.143</v>
      </c>
      <c r="H106" s="10">
        <v>14128.996999999999</v>
      </c>
      <c r="I106" s="23">
        <v>0.78937967075794502</v>
      </c>
      <c r="J106" s="95" t="s">
        <v>127</v>
      </c>
      <c r="K106" s="95" t="s">
        <v>226</v>
      </c>
    </row>
    <row r="107" spans="1:11" ht="20.100000000000001" customHeight="1">
      <c r="A107" s="8">
        <f>SUBTOTAL(103,$B$4:B107)*1</f>
        <v>104</v>
      </c>
      <c r="B107" s="95" t="s">
        <v>117</v>
      </c>
      <c r="C107" s="95" t="s">
        <v>591</v>
      </c>
      <c r="D107" s="10" t="s">
        <v>661</v>
      </c>
      <c r="E107" s="95" t="s">
        <v>125</v>
      </c>
      <c r="F107" s="95" t="s">
        <v>225</v>
      </c>
      <c r="G107" s="10">
        <v>9931.2139999999999</v>
      </c>
      <c r="H107" s="10">
        <v>13308.183999999999</v>
      </c>
      <c r="I107" s="23">
        <v>0.74624862415488102</v>
      </c>
      <c r="J107" s="95" t="s">
        <v>127</v>
      </c>
      <c r="K107" s="95" t="s">
        <v>226</v>
      </c>
    </row>
    <row r="108" spans="1:11" ht="20.100000000000001" customHeight="1">
      <c r="A108" s="8">
        <f>SUBTOTAL(103,$B$4:B108)*1</f>
        <v>105</v>
      </c>
      <c r="B108" s="95" t="s">
        <v>117</v>
      </c>
      <c r="C108" s="95" t="s">
        <v>261</v>
      </c>
      <c r="D108" s="10" t="s">
        <v>262</v>
      </c>
      <c r="E108" s="95" t="s">
        <v>138</v>
      </c>
      <c r="F108" s="95" t="s">
        <v>20</v>
      </c>
      <c r="G108" s="10">
        <v>6069.8289999999997</v>
      </c>
      <c r="H108" s="10">
        <v>8059.3729999999996</v>
      </c>
      <c r="I108" s="23">
        <v>0.75313910896046099</v>
      </c>
      <c r="J108" s="95" t="s">
        <v>127</v>
      </c>
      <c r="K108" s="95" t="s">
        <v>226</v>
      </c>
    </row>
    <row r="109" spans="1:11" ht="20.100000000000001" customHeight="1">
      <c r="A109" s="8">
        <f>SUBTOTAL(103,$B$4:B109)*1</f>
        <v>106</v>
      </c>
      <c r="B109" s="95" t="s">
        <v>117</v>
      </c>
      <c r="C109" s="95" t="s">
        <v>261</v>
      </c>
      <c r="D109" s="10" t="s">
        <v>344</v>
      </c>
      <c r="E109" s="95" t="s">
        <v>138</v>
      </c>
      <c r="F109" s="95" t="s">
        <v>20</v>
      </c>
      <c r="G109" s="10">
        <v>5871.9970000000003</v>
      </c>
      <c r="H109" s="10">
        <v>7941.835</v>
      </c>
      <c r="I109" s="23">
        <v>0.73937534587409603</v>
      </c>
      <c r="J109" s="95" t="s">
        <v>127</v>
      </c>
      <c r="K109" s="95" t="s">
        <v>226</v>
      </c>
    </row>
    <row r="110" spans="1:11" ht="20.100000000000001" customHeight="1">
      <c r="A110" s="8">
        <f>SUBTOTAL(103,$B$4:B110)*1</f>
        <v>107</v>
      </c>
      <c r="B110" s="95" t="s">
        <v>117</v>
      </c>
      <c r="C110" s="95" t="s">
        <v>283</v>
      </c>
      <c r="D110" s="10" t="s">
        <v>643</v>
      </c>
      <c r="E110" s="95" t="s">
        <v>138</v>
      </c>
      <c r="F110" s="95" t="s">
        <v>20</v>
      </c>
      <c r="G110" s="10">
        <v>751.12300000000005</v>
      </c>
      <c r="H110" s="10">
        <v>981.95899999999995</v>
      </c>
      <c r="I110" s="23">
        <v>0.76492297539917697</v>
      </c>
      <c r="J110" s="95" t="s">
        <v>127</v>
      </c>
      <c r="K110" s="95" t="s">
        <v>226</v>
      </c>
    </row>
    <row r="111" spans="1:11" ht="20.100000000000001" customHeight="1">
      <c r="A111" s="8">
        <f>SUBTOTAL(103,$B$4:B111)*1</f>
        <v>108</v>
      </c>
      <c r="B111" s="95" t="s">
        <v>117</v>
      </c>
      <c r="C111" s="95" t="s">
        <v>283</v>
      </c>
      <c r="D111" s="10" t="s">
        <v>694</v>
      </c>
      <c r="E111" s="95" t="s">
        <v>138</v>
      </c>
      <c r="F111" s="95" t="s">
        <v>20</v>
      </c>
      <c r="G111" s="10">
        <v>2659.5129999999999</v>
      </c>
      <c r="H111" s="10">
        <v>6389.7430000000004</v>
      </c>
      <c r="I111" s="23">
        <v>0.41621595735540501</v>
      </c>
      <c r="J111" s="95" t="s">
        <v>127</v>
      </c>
      <c r="K111" s="95" t="s">
        <v>226</v>
      </c>
    </row>
    <row r="112" spans="1:11" ht="20.100000000000001" customHeight="1">
      <c r="A112" s="8">
        <f>SUBTOTAL(103,$B$4:B112)*1</f>
        <v>109</v>
      </c>
      <c r="B112" s="95" t="s">
        <v>120</v>
      </c>
      <c r="C112" s="95" t="s">
        <v>659</v>
      </c>
      <c r="D112" s="10" t="s">
        <v>660</v>
      </c>
      <c r="E112" s="95" t="s">
        <v>138</v>
      </c>
      <c r="F112" s="95" t="s">
        <v>21</v>
      </c>
      <c r="G112" s="10">
        <v>709.95100000000002</v>
      </c>
      <c r="H112" s="10">
        <v>1111.633</v>
      </c>
      <c r="I112" s="23">
        <v>0.63865592331281995</v>
      </c>
      <c r="J112" s="95" t="s">
        <v>154</v>
      </c>
      <c r="K112" s="95" t="s">
        <v>226</v>
      </c>
    </row>
    <row r="113" spans="1:11" ht="20.100000000000001" customHeight="1">
      <c r="A113" s="8">
        <f>SUBTOTAL(103,$B$4:B113)*1</f>
        <v>110</v>
      </c>
      <c r="B113" s="95" t="s">
        <v>120</v>
      </c>
      <c r="C113" s="95" t="s">
        <v>659</v>
      </c>
      <c r="D113" s="10" t="s">
        <v>686</v>
      </c>
      <c r="E113" s="95" t="s">
        <v>138</v>
      </c>
      <c r="F113" s="95" t="s">
        <v>21</v>
      </c>
      <c r="G113" s="10">
        <v>823.84299999999996</v>
      </c>
      <c r="H113" s="10">
        <v>1211.499</v>
      </c>
      <c r="I113" s="23">
        <v>0.68001954603346804</v>
      </c>
      <c r="J113" s="95" t="s">
        <v>154</v>
      </c>
      <c r="K113" s="95" t="s">
        <v>226</v>
      </c>
    </row>
    <row r="114" spans="1:11" ht="20.100000000000001" customHeight="1">
      <c r="A114" s="8">
        <f>SUBTOTAL(103,$B$4:B114)*1</f>
        <v>111</v>
      </c>
      <c r="B114" s="95" t="s">
        <v>120</v>
      </c>
      <c r="C114" s="95" t="s">
        <v>300</v>
      </c>
      <c r="D114" s="10" t="s">
        <v>582</v>
      </c>
      <c r="E114" s="95" t="s">
        <v>138</v>
      </c>
      <c r="F114" s="95" t="s">
        <v>20</v>
      </c>
      <c r="G114" s="10">
        <v>4237.0789999999997</v>
      </c>
      <c r="H114" s="10">
        <v>5564.5969999999998</v>
      </c>
      <c r="I114" s="23">
        <v>0.76143501497053601</v>
      </c>
      <c r="J114" s="95" t="s">
        <v>127</v>
      </c>
      <c r="K114" s="95" t="s">
        <v>226</v>
      </c>
    </row>
    <row r="115" spans="1:11" ht="20.100000000000001" customHeight="1">
      <c r="A115" s="8">
        <f>SUBTOTAL(103,$B$4:B115)*1</f>
        <v>112</v>
      </c>
      <c r="B115" s="95" t="s">
        <v>120</v>
      </c>
      <c r="C115" s="95" t="s">
        <v>300</v>
      </c>
      <c r="D115" s="10" t="s">
        <v>585</v>
      </c>
      <c r="E115" s="95" t="s">
        <v>138</v>
      </c>
      <c r="F115" s="95" t="s">
        <v>20</v>
      </c>
      <c r="G115" s="10">
        <v>7935.0029999999997</v>
      </c>
      <c r="H115" s="10">
        <v>9933.7160000000003</v>
      </c>
      <c r="I115" s="23">
        <v>0.79879503299671495</v>
      </c>
      <c r="J115" s="95" t="s">
        <v>127</v>
      </c>
      <c r="K115" s="95" t="s">
        <v>226</v>
      </c>
    </row>
    <row r="116" spans="1:11" ht="20.100000000000001" customHeight="1">
      <c r="A116" s="8">
        <f>SUBTOTAL(103,$B$4:B116)*1</f>
        <v>113</v>
      </c>
      <c r="B116" s="95" t="s">
        <v>120</v>
      </c>
      <c r="C116" s="95" t="s">
        <v>300</v>
      </c>
      <c r="D116" s="10" t="s">
        <v>599</v>
      </c>
      <c r="E116" s="95" t="s">
        <v>125</v>
      </c>
      <c r="F116" s="95" t="s">
        <v>20</v>
      </c>
      <c r="G116" s="10">
        <v>4441.7370000000001</v>
      </c>
      <c r="H116" s="10">
        <v>5729.6940000000004</v>
      </c>
      <c r="I116" s="23">
        <v>0.775213650153045</v>
      </c>
      <c r="J116" s="95" t="s">
        <v>127</v>
      </c>
      <c r="K116" s="95" t="s">
        <v>226</v>
      </c>
    </row>
    <row r="117" spans="1:11" ht="20.100000000000001" customHeight="1">
      <c r="A117" s="8">
        <f>SUBTOTAL(103,$B$4:B117)*1</f>
        <v>114</v>
      </c>
      <c r="B117" s="95" t="s">
        <v>120</v>
      </c>
      <c r="C117" s="95" t="s">
        <v>300</v>
      </c>
      <c r="D117" s="10" t="s">
        <v>610</v>
      </c>
      <c r="E117" s="95" t="s">
        <v>138</v>
      </c>
      <c r="F117" s="95" t="s">
        <v>20</v>
      </c>
      <c r="G117" s="10">
        <v>8036.3419999999996</v>
      </c>
      <c r="H117" s="10">
        <v>10329.691999999999</v>
      </c>
      <c r="I117" s="23">
        <v>0.77798466788748399</v>
      </c>
      <c r="J117" s="95" t="s">
        <v>127</v>
      </c>
      <c r="K117" s="95" t="s">
        <v>226</v>
      </c>
    </row>
    <row r="118" spans="1:11" ht="20.100000000000001" customHeight="1">
      <c r="A118" s="8">
        <f>SUBTOTAL(103,$B$4:B118)*1</f>
        <v>115</v>
      </c>
      <c r="B118" s="95" t="s">
        <v>120</v>
      </c>
      <c r="C118" s="95" t="s">
        <v>300</v>
      </c>
      <c r="D118" s="10" t="s">
        <v>638</v>
      </c>
      <c r="E118" s="95" t="s">
        <v>138</v>
      </c>
      <c r="F118" s="95" t="s">
        <v>20</v>
      </c>
      <c r="G118" s="10">
        <v>5486.4570000000003</v>
      </c>
      <c r="H118" s="10">
        <v>8241.7690000000002</v>
      </c>
      <c r="I118" s="23">
        <v>0.66568924705363597</v>
      </c>
      <c r="J118" s="95" t="s">
        <v>127</v>
      </c>
      <c r="K118" s="95" t="s">
        <v>226</v>
      </c>
    </row>
    <row r="119" spans="1:11" ht="20.100000000000001" customHeight="1">
      <c r="A119" s="8">
        <f>SUBTOTAL(103,$B$4:B119)*1</f>
        <v>116</v>
      </c>
      <c r="B119" s="95" t="s">
        <v>120</v>
      </c>
      <c r="C119" s="95" t="s">
        <v>300</v>
      </c>
      <c r="D119" s="10" t="s">
        <v>654</v>
      </c>
      <c r="E119" s="95" t="s">
        <v>138</v>
      </c>
      <c r="F119" s="95" t="s">
        <v>20</v>
      </c>
      <c r="G119" s="10">
        <v>5265.8729999999996</v>
      </c>
      <c r="H119" s="10">
        <v>7751.1149999999998</v>
      </c>
      <c r="I119" s="23">
        <v>0.67936974228868996</v>
      </c>
      <c r="J119" s="95" t="s">
        <v>127</v>
      </c>
      <c r="K119" s="95" t="s">
        <v>226</v>
      </c>
    </row>
    <row r="120" spans="1:11" ht="20.100000000000001" customHeight="1">
      <c r="A120" s="8">
        <f>SUBTOTAL(103,$B$4:B120)*1</f>
        <v>117</v>
      </c>
      <c r="B120" s="95" t="s">
        <v>120</v>
      </c>
      <c r="C120" s="95" t="s">
        <v>300</v>
      </c>
      <c r="D120" s="10" t="s">
        <v>655</v>
      </c>
      <c r="E120" s="95" t="s">
        <v>125</v>
      </c>
      <c r="F120" s="95" t="s">
        <v>20</v>
      </c>
      <c r="G120" s="10">
        <v>4059.2249999999999</v>
      </c>
      <c r="H120" s="10">
        <v>5160.6289999999999</v>
      </c>
      <c r="I120" s="23">
        <v>0.78657562866852104</v>
      </c>
      <c r="J120" s="95" t="s">
        <v>127</v>
      </c>
      <c r="K120" s="95" t="s">
        <v>226</v>
      </c>
    </row>
    <row r="121" spans="1:11" ht="20.100000000000001" customHeight="1">
      <c r="A121" s="8">
        <f>SUBTOTAL(103,$B$4:B121)*1</f>
        <v>118</v>
      </c>
      <c r="B121" s="95" t="s">
        <v>120</v>
      </c>
      <c r="C121" s="95" t="s">
        <v>300</v>
      </c>
      <c r="D121" s="10" t="s">
        <v>658</v>
      </c>
      <c r="E121" s="95" t="s">
        <v>125</v>
      </c>
      <c r="F121" s="95" t="s">
        <v>20</v>
      </c>
      <c r="G121" s="10">
        <v>3350.6060000000002</v>
      </c>
      <c r="H121" s="10">
        <v>4204.2719999999999</v>
      </c>
      <c r="I121" s="23">
        <v>0.79695271856816097</v>
      </c>
      <c r="J121" s="95" t="s">
        <v>127</v>
      </c>
      <c r="K121" s="95" t="s">
        <v>226</v>
      </c>
    </row>
    <row r="122" spans="1:11" ht="20.100000000000001" customHeight="1">
      <c r="A122" s="8">
        <f>SUBTOTAL(103,$B$4:B122)*1</f>
        <v>119</v>
      </c>
      <c r="B122" s="95" t="s">
        <v>120</v>
      </c>
      <c r="C122" s="95" t="s">
        <v>300</v>
      </c>
      <c r="D122" s="10" t="s">
        <v>664</v>
      </c>
      <c r="E122" s="95" t="s">
        <v>138</v>
      </c>
      <c r="F122" s="95" t="s">
        <v>20</v>
      </c>
      <c r="G122" s="10">
        <v>8000.8289999999997</v>
      </c>
      <c r="H122" s="10">
        <v>10053.135</v>
      </c>
      <c r="I122" s="23">
        <v>0.795854129085106</v>
      </c>
      <c r="J122" s="95" t="s">
        <v>127</v>
      </c>
      <c r="K122" s="95" t="s">
        <v>226</v>
      </c>
    </row>
    <row r="123" spans="1:11" ht="20.100000000000001" customHeight="1">
      <c r="A123" s="8">
        <f>SUBTOTAL(103,$B$4:B123)*1</f>
        <v>120</v>
      </c>
      <c r="B123" s="95" t="s">
        <v>120</v>
      </c>
      <c r="C123" s="95" t="s">
        <v>300</v>
      </c>
      <c r="D123" s="10" t="s">
        <v>673</v>
      </c>
      <c r="E123" s="95" t="s">
        <v>138</v>
      </c>
      <c r="F123" s="95" t="s">
        <v>20</v>
      </c>
      <c r="G123" s="10">
        <v>8002.6419999999998</v>
      </c>
      <c r="H123" s="10">
        <v>10091.245000000001</v>
      </c>
      <c r="I123" s="23">
        <v>0.79302821406080204</v>
      </c>
      <c r="J123" s="95" t="s">
        <v>127</v>
      </c>
      <c r="K123" s="95" t="s">
        <v>226</v>
      </c>
    </row>
    <row r="124" spans="1:11" ht="20.100000000000001" customHeight="1">
      <c r="A124" s="8">
        <f>SUBTOTAL(103,$B$4:B124)*1</f>
        <v>121</v>
      </c>
      <c r="B124" s="95" t="s">
        <v>120</v>
      </c>
      <c r="C124" s="95" t="s">
        <v>300</v>
      </c>
      <c r="D124" s="10" t="s">
        <v>677</v>
      </c>
      <c r="E124" s="95" t="s">
        <v>125</v>
      </c>
      <c r="F124" s="95" t="s">
        <v>20</v>
      </c>
      <c r="G124" s="10">
        <v>3444.9789999999998</v>
      </c>
      <c r="H124" s="10">
        <v>4399.9219999999996</v>
      </c>
      <c r="I124" s="23">
        <v>0.78296365253747702</v>
      </c>
      <c r="J124" s="95" t="s">
        <v>127</v>
      </c>
      <c r="K124" s="95" t="s">
        <v>226</v>
      </c>
    </row>
    <row r="125" spans="1:11" ht="20.100000000000001" customHeight="1">
      <c r="A125" s="8">
        <f>SUBTOTAL(103,$B$4:B125)*1</f>
        <v>122</v>
      </c>
      <c r="B125" s="95" t="s">
        <v>120</v>
      </c>
      <c r="C125" s="95" t="s">
        <v>300</v>
      </c>
      <c r="D125" s="10" t="s">
        <v>339</v>
      </c>
      <c r="E125" s="95" t="s">
        <v>138</v>
      </c>
      <c r="F125" s="95" t="s">
        <v>20</v>
      </c>
      <c r="G125" s="10">
        <v>8141.2460000000001</v>
      </c>
      <c r="H125" s="10">
        <v>10403.115</v>
      </c>
      <c r="I125" s="23">
        <v>0.78257771830841005</v>
      </c>
      <c r="J125" s="95" t="s">
        <v>127</v>
      </c>
      <c r="K125" s="95" t="s">
        <v>226</v>
      </c>
    </row>
    <row r="126" spans="1:11" ht="20.100000000000001" customHeight="1">
      <c r="A126" s="8">
        <f>SUBTOTAL(103,$B$4:B126)*1</f>
        <v>123</v>
      </c>
      <c r="B126" s="95" t="s">
        <v>120</v>
      </c>
      <c r="C126" s="95" t="s">
        <v>300</v>
      </c>
      <c r="D126" s="10" t="s">
        <v>684</v>
      </c>
      <c r="E126" s="95" t="s">
        <v>138</v>
      </c>
      <c r="F126" s="95" t="s">
        <v>20</v>
      </c>
      <c r="G126" s="10">
        <v>5292.8379999999997</v>
      </c>
      <c r="H126" s="10">
        <v>7807.5649999999996</v>
      </c>
      <c r="I126" s="23">
        <v>0.67791148712818905</v>
      </c>
      <c r="J126" s="95" t="s">
        <v>127</v>
      </c>
      <c r="K126" s="95" t="s">
        <v>226</v>
      </c>
    </row>
    <row r="127" spans="1:11" ht="20.100000000000001" customHeight="1">
      <c r="A127" s="8">
        <f>SUBTOTAL(103,$B$4:B127)*1</f>
        <v>124</v>
      </c>
      <c r="B127" s="95" t="s">
        <v>120</v>
      </c>
      <c r="C127" s="95" t="s">
        <v>300</v>
      </c>
      <c r="D127" s="10" t="s">
        <v>711</v>
      </c>
      <c r="E127" s="95" t="s">
        <v>125</v>
      </c>
      <c r="F127" s="95" t="s">
        <v>20</v>
      </c>
      <c r="G127" s="10">
        <v>3961.2379999999998</v>
      </c>
      <c r="H127" s="10">
        <v>5010.6570000000002</v>
      </c>
      <c r="I127" s="23">
        <v>0.79056259488526204</v>
      </c>
      <c r="J127" s="95" t="s">
        <v>127</v>
      </c>
      <c r="K127" s="95" t="s">
        <v>226</v>
      </c>
    </row>
    <row r="128" spans="1:11" ht="20.100000000000001" customHeight="1">
      <c r="A128" s="8">
        <f>SUBTOTAL(103,$B$4:B128)*1</f>
        <v>125</v>
      </c>
      <c r="B128" s="95" t="s">
        <v>120</v>
      </c>
      <c r="C128" s="95" t="s">
        <v>300</v>
      </c>
      <c r="D128" s="10" t="s">
        <v>712</v>
      </c>
      <c r="E128" s="95" t="s">
        <v>138</v>
      </c>
      <c r="F128" s="95" t="s">
        <v>20</v>
      </c>
      <c r="G128" s="10">
        <v>8202.7620000000006</v>
      </c>
      <c r="H128" s="10">
        <v>10260.154</v>
      </c>
      <c r="I128" s="23">
        <v>0.79947747372992595</v>
      </c>
      <c r="J128" s="95" t="s">
        <v>127</v>
      </c>
      <c r="K128" s="95" t="s">
        <v>226</v>
      </c>
    </row>
    <row r="129" spans="1:11" ht="20.100000000000001" customHeight="1">
      <c r="A129" s="8">
        <f>SUBTOTAL(103,$B$4:B129)*1</f>
        <v>126</v>
      </c>
      <c r="B129" s="95" t="s">
        <v>120</v>
      </c>
      <c r="C129" s="95" t="s">
        <v>300</v>
      </c>
      <c r="D129" s="10" t="s">
        <v>301</v>
      </c>
      <c r="E129" s="95" t="s">
        <v>138</v>
      </c>
      <c r="F129" s="95" t="s">
        <v>20</v>
      </c>
      <c r="G129" s="10">
        <v>6017.9579999999996</v>
      </c>
      <c r="H129" s="10">
        <v>7673.7650000000003</v>
      </c>
      <c r="I129" s="23">
        <v>0.78422495346156695</v>
      </c>
      <c r="J129" s="95" t="s">
        <v>127</v>
      </c>
      <c r="K129" s="95" t="s">
        <v>226</v>
      </c>
    </row>
    <row r="130" spans="1:11" ht="20.100000000000001" customHeight="1">
      <c r="A130" s="8">
        <f>SUBTOTAL(103,$B$4:B130)*1</f>
        <v>127</v>
      </c>
      <c r="B130" s="95" t="s">
        <v>120</v>
      </c>
      <c r="C130" s="95" t="s">
        <v>309</v>
      </c>
      <c r="D130" s="10" t="s">
        <v>310</v>
      </c>
      <c r="E130" s="95" t="s">
        <v>125</v>
      </c>
      <c r="F130" s="95" t="s">
        <v>21</v>
      </c>
      <c r="G130" s="10">
        <v>4272.7020000000002</v>
      </c>
      <c r="H130" s="10">
        <v>6381.7389999999996</v>
      </c>
      <c r="I130" s="23">
        <v>0.66952001640932002</v>
      </c>
      <c r="J130" s="95" t="s">
        <v>158</v>
      </c>
      <c r="K130" s="95" t="s">
        <v>226</v>
      </c>
    </row>
    <row r="131" spans="1:11" ht="20.100000000000001" customHeight="1">
      <c r="A131" s="8">
        <f>SUBTOTAL(103,$B$4:B131)*1</f>
        <v>128</v>
      </c>
      <c r="B131" s="95" t="s">
        <v>120</v>
      </c>
      <c r="C131" s="95" t="s">
        <v>338</v>
      </c>
      <c r="D131" s="10" t="s">
        <v>581</v>
      </c>
      <c r="E131" s="95" t="s">
        <v>138</v>
      </c>
      <c r="F131" s="95" t="s">
        <v>20</v>
      </c>
      <c r="G131" s="10">
        <v>7878.1490000000003</v>
      </c>
      <c r="H131" s="10">
        <v>10983.75</v>
      </c>
      <c r="I131" s="23">
        <v>0.71725494480482499</v>
      </c>
      <c r="J131" s="95" t="s">
        <v>127</v>
      </c>
      <c r="K131" s="95" t="s">
        <v>226</v>
      </c>
    </row>
    <row r="132" spans="1:11" ht="20.100000000000001" customHeight="1">
      <c r="A132" s="8">
        <f>SUBTOTAL(103,$B$4:B132)*1</f>
        <v>129</v>
      </c>
      <c r="B132" s="95" t="s">
        <v>120</v>
      </c>
      <c r="C132" s="95" t="s">
        <v>338</v>
      </c>
      <c r="D132" s="10" t="s">
        <v>590</v>
      </c>
      <c r="E132" s="95" t="s">
        <v>138</v>
      </c>
      <c r="F132" s="95" t="s">
        <v>20</v>
      </c>
      <c r="G132" s="10">
        <v>6466.0969999999998</v>
      </c>
      <c r="H132" s="10">
        <v>9014.625</v>
      </c>
      <c r="I132" s="23">
        <v>0.71728962657903095</v>
      </c>
      <c r="J132" s="95" t="s">
        <v>127</v>
      </c>
      <c r="K132" s="95" t="s">
        <v>226</v>
      </c>
    </row>
    <row r="133" spans="1:11" ht="20.100000000000001" customHeight="1">
      <c r="A133" s="8">
        <f>SUBTOTAL(103,$B$4:B133)*1</f>
        <v>130</v>
      </c>
      <c r="B133" s="95" t="s">
        <v>120</v>
      </c>
      <c r="C133" s="95" t="s">
        <v>338</v>
      </c>
      <c r="D133" s="10" t="s">
        <v>604</v>
      </c>
      <c r="E133" s="95" t="s">
        <v>138</v>
      </c>
      <c r="F133" s="95" t="s">
        <v>20</v>
      </c>
      <c r="G133" s="10">
        <v>6946.2569999999996</v>
      </c>
      <c r="H133" s="10">
        <v>9487.1260000000002</v>
      </c>
      <c r="I133" s="23">
        <v>0.73217716303124902</v>
      </c>
      <c r="J133" s="95" t="s">
        <v>127</v>
      </c>
      <c r="K133" s="95" t="s">
        <v>226</v>
      </c>
    </row>
    <row r="134" spans="1:11" ht="20.100000000000001" customHeight="1">
      <c r="A134" s="8">
        <f>SUBTOTAL(103,$B$4:B134)*1</f>
        <v>131</v>
      </c>
      <c r="B134" s="95" t="s">
        <v>120</v>
      </c>
      <c r="C134" s="95" t="s">
        <v>338</v>
      </c>
      <c r="D134" s="10" t="s">
        <v>615</v>
      </c>
      <c r="E134" s="95" t="s">
        <v>138</v>
      </c>
      <c r="F134" s="95" t="s">
        <v>20</v>
      </c>
      <c r="G134" s="10">
        <v>6651.9880000000003</v>
      </c>
      <c r="H134" s="10">
        <v>9121.9050000000007</v>
      </c>
      <c r="I134" s="23">
        <v>0.72923232592314902</v>
      </c>
      <c r="J134" s="95" t="s">
        <v>127</v>
      </c>
      <c r="K134" s="95" t="s">
        <v>226</v>
      </c>
    </row>
    <row r="135" spans="1:11" ht="20.100000000000001" customHeight="1">
      <c r="A135" s="8">
        <f>SUBTOTAL(103,$B$4:B135)*1</f>
        <v>132</v>
      </c>
      <c r="B135" s="95" t="s">
        <v>120</v>
      </c>
      <c r="C135" s="95" t="s">
        <v>338</v>
      </c>
      <c r="D135" s="10" t="s">
        <v>628</v>
      </c>
      <c r="E135" s="95" t="s">
        <v>138</v>
      </c>
      <c r="F135" s="95" t="s">
        <v>20</v>
      </c>
      <c r="G135" s="10">
        <v>4241.5559999999996</v>
      </c>
      <c r="H135" s="10">
        <v>5998.2929999999997</v>
      </c>
      <c r="I135" s="23">
        <v>0.70712717768205102</v>
      </c>
      <c r="J135" s="95" t="s">
        <v>127</v>
      </c>
      <c r="K135" s="95" t="s">
        <v>226</v>
      </c>
    </row>
    <row r="136" spans="1:11" ht="20.100000000000001" customHeight="1">
      <c r="A136" s="8">
        <f>SUBTOTAL(103,$B$4:B136)*1</f>
        <v>133</v>
      </c>
      <c r="B136" s="95" t="s">
        <v>120</v>
      </c>
      <c r="C136" s="95" t="s">
        <v>338</v>
      </c>
      <c r="D136" s="10" t="s">
        <v>646</v>
      </c>
      <c r="E136" s="95" t="s">
        <v>138</v>
      </c>
      <c r="F136" s="95" t="s">
        <v>20</v>
      </c>
      <c r="G136" s="10">
        <v>6683.8549999999996</v>
      </c>
      <c r="H136" s="10">
        <v>9265.6170000000002</v>
      </c>
      <c r="I136" s="23">
        <v>0.72136102754948705</v>
      </c>
      <c r="J136" s="95" t="s">
        <v>127</v>
      </c>
      <c r="K136" s="95" t="s">
        <v>226</v>
      </c>
    </row>
    <row r="137" spans="1:11" ht="20.100000000000001" customHeight="1">
      <c r="A137" s="8">
        <f>SUBTOTAL(103,$B$4:B137)*1</f>
        <v>134</v>
      </c>
      <c r="B137" s="95" t="s">
        <v>120</v>
      </c>
      <c r="C137" s="95" t="s">
        <v>338</v>
      </c>
      <c r="D137" s="10" t="s">
        <v>668</v>
      </c>
      <c r="E137" s="95" t="s">
        <v>138</v>
      </c>
      <c r="F137" s="95" t="s">
        <v>20</v>
      </c>
      <c r="G137" s="10">
        <v>6771.2359999999999</v>
      </c>
      <c r="H137" s="10">
        <v>9244.2729999999992</v>
      </c>
      <c r="I137" s="23">
        <v>0.732479017008693</v>
      </c>
      <c r="J137" s="95" t="s">
        <v>127</v>
      </c>
      <c r="K137" s="95" t="s">
        <v>226</v>
      </c>
    </row>
    <row r="138" spans="1:11" ht="20.100000000000001" customHeight="1">
      <c r="A138" s="8">
        <f>SUBTOTAL(103,$B$4:B138)*1</f>
        <v>135</v>
      </c>
      <c r="B138" s="95" t="s">
        <v>120</v>
      </c>
      <c r="C138" s="95" t="s">
        <v>678</v>
      </c>
      <c r="D138" s="10" t="s">
        <v>679</v>
      </c>
      <c r="E138" s="95" t="s">
        <v>138</v>
      </c>
      <c r="F138" s="95" t="s">
        <v>21</v>
      </c>
      <c r="G138" s="10">
        <v>7044.6980000000003</v>
      </c>
      <c r="H138" s="10">
        <v>55332.125</v>
      </c>
      <c r="I138" s="23">
        <v>0.12731659953417701</v>
      </c>
      <c r="J138" s="95" t="s">
        <v>158</v>
      </c>
      <c r="K138" s="95" t="s">
        <v>226</v>
      </c>
    </row>
    <row r="139" spans="1:11" ht="20.100000000000001" customHeight="1">
      <c r="A139" s="8">
        <f>SUBTOTAL(103,$B$4:B139)*1</f>
        <v>136</v>
      </c>
      <c r="B139" s="95" t="s">
        <v>121</v>
      </c>
      <c r="C139" s="95" t="s">
        <v>293</v>
      </c>
      <c r="D139" s="10" t="s">
        <v>294</v>
      </c>
      <c r="E139" s="95" t="s">
        <v>125</v>
      </c>
      <c r="F139" s="95" t="s">
        <v>21</v>
      </c>
      <c r="G139" s="10">
        <v>300.34800000000001</v>
      </c>
      <c r="H139" s="10">
        <v>630.952</v>
      </c>
      <c r="I139" s="23">
        <v>0.47602353269345399</v>
      </c>
      <c r="J139" s="95" t="s">
        <v>193</v>
      </c>
      <c r="K139" s="95" t="s">
        <v>226</v>
      </c>
    </row>
    <row r="140" spans="1:11" ht="20.100000000000001" customHeight="1">
      <c r="A140" s="8">
        <f>SUBTOTAL(103,$B$4:B140)*1</f>
        <v>137</v>
      </c>
      <c r="B140" s="95" t="s">
        <v>121</v>
      </c>
      <c r="C140" s="95" t="s">
        <v>269</v>
      </c>
      <c r="D140" s="10" t="s">
        <v>270</v>
      </c>
      <c r="E140" s="95" t="s">
        <v>125</v>
      </c>
      <c r="F140" s="95" t="s">
        <v>21</v>
      </c>
      <c r="G140" s="10">
        <v>86.006</v>
      </c>
      <c r="H140" s="10">
        <v>169.71899999999999</v>
      </c>
      <c r="I140" s="23">
        <v>0.50675528373370105</v>
      </c>
      <c r="J140" s="95" t="s">
        <v>193</v>
      </c>
      <c r="K140" s="95" t="s">
        <v>226</v>
      </c>
    </row>
    <row r="141" spans="1:11" ht="20.100000000000001" customHeight="1">
      <c r="A141" s="8">
        <f>SUBTOTAL(103,$B$4:B141)*1</f>
        <v>138</v>
      </c>
      <c r="B141" s="95" t="s">
        <v>121</v>
      </c>
      <c r="C141" s="95" t="s">
        <v>241</v>
      </c>
      <c r="D141" s="10" t="s">
        <v>242</v>
      </c>
      <c r="E141" s="95" t="s">
        <v>138</v>
      </c>
      <c r="F141" s="95" t="s">
        <v>20</v>
      </c>
      <c r="G141" s="10">
        <v>3928.9479999999999</v>
      </c>
      <c r="H141" s="10">
        <v>5041.7280000000001</v>
      </c>
      <c r="I141" s="23">
        <v>0.77928599083488803</v>
      </c>
      <c r="J141" s="95" t="s">
        <v>127</v>
      </c>
      <c r="K141" s="95" t="s">
        <v>226</v>
      </c>
    </row>
    <row r="142" spans="1:11" ht="20.100000000000001" customHeight="1">
      <c r="A142" s="8">
        <f>SUBTOTAL(103,$B$4:B142)*1</f>
        <v>139</v>
      </c>
      <c r="B142" s="95" t="s">
        <v>121</v>
      </c>
      <c r="C142" s="95" t="s">
        <v>241</v>
      </c>
      <c r="D142" s="10" t="s">
        <v>608</v>
      </c>
      <c r="E142" s="95" t="s">
        <v>138</v>
      </c>
      <c r="F142" s="95" t="s">
        <v>20</v>
      </c>
      <c r="G142" s="10">
        <v>6627.5749999999998</v>
      </c>
      <c r="H142" s="10">
        <v>8318.1309999999994</v>
      </c>
      <c r="I142" s="23">
        <v>0.79676251792620201</v>
      </c>
      <c r="J142" s="95" t="s">
        <v>127</v>
      </c>
      <c r="K142" s="95" t="s">
        <v>226</v>
      </c>
    </row>
    <row r="143" spans="1:11" ht="20.100000000000001" customHeight="1">
      <c r="A143" s="8">
        <f>SUBTOTAL(103,$B$4:B143)*1</f>
        <v>140</v>
      </c>
      <c r="B143" s="95" t="s">
        <v>121</v>
      </c>
      <c r="C143" s="95" t="s">
        <v>241</v>
      </c>
      <c r="D143" s="10" t="s">
        <v>665</v>
      </c>
      <c r="E143" s="95" t="s">
        <v>138</v>
      </c>
      <c r="F143" s="95" t="s">
        <v>20</v>
      </c>
      <c r="G143" s="10">
        <v>4987.7479999999996</v>
      </c>
      <c r="H143" s="10">
        <v>6308.0240000000003</v>
      </c>
      <c r="I143" s="23">
        <v>0.79069895739141105</v>
      </c>
      <c r="J143" s="95" t="s">
        <v>127</v>
      </c>
      <c r="K143" s="95" t="s">
        <v>226</v>
      </c>
    </row>
    <row r="144" spans="1:11" ht="20.100000000000001" customHeight="1">
      <c r="A144" s="8">
        <f>SUBTOTAL(103,$B$4:B144)*1</f>
        <v>141</v>
      </c>
      <c r="B144" s="95" t="s">
        <v>121</v>
      </c>
      <c r="C144" s="95" t="s">
        <v>241</v>
      </c>
      <c r="D144" s="10" t="s">
        <v>666</v>
      </c>
      <c r="E144" s="95" t="s">
        <v>138</v>
      </c>
      <c r="F144" s="95" t="s">
        <v>20</v>
      </c>
      <c r="G144" s="10">
        <v>5742.366</v>
      </c>
      <c r="H144" s="10">
        <v>7202.0640000000003</v>
      </c>
      <c r="I144" s="23">
        <v>0.79732226761661695</v>
      </c>
      <c r="J144" s="95" t="s">
        <v>127</v>
      </c>
      <c r="K144" s="95" t="s">
        <v>226</v>
      </c>
    </row>
    <row r="145" spans="1:11" ht="20.100000000000001" customHeight="1">
      <c r="A145" s="8">
        <f>SUBTOTAL(103,$B$4:B145)*1</f>
        <v>142</v>
      </c>
      <c r="B145" s="95" t="s">
        <v>121</v>
      </c>
      <c r="C145" s="95" t="s">
        <v>241</v>
      </c>
      <c r="D145" s="10" t="s">
        <v>280</v>
      </c>
      <c r="E145" s="95" t="s">
        <v>138</v>
      </c>
      <c r="F145" s="95" t="s">
        <v>20</v>
      </c>
      <c r="G145" s="10">
        <v>3604.3139999999999</v>
      </c>
      <c r="H145" s="10">
        <v>4994.0969999999998</v>
      </c>
      <c r="I145" s="23">
        <v>0.72171485655965395</v>
      </c>
      <c r="J145" s="95" t="s">
        <v>127</v>
      </c>
      <c r="K145" s="95" t="s">
        <v>226</v>
      </c>
    </row>
    <row r="146" spans="1:11" ht="20.100000000000001" customHeight="1">
      <c r="A146" s="8">
        <f>SUBTOTAL(103,$B$4:B146)*1</f>
        <v>143</v>
      </c>
      <c r="B146" s="95" t="s">
        <v>121</v>
      </c>
      <c r="C146" s="95" t="s">
        <v>583</v>
      </c>
      <c r="D146" s="10" t="s">
        <v>584</v>
      </c>
      <c r="E146" s="95" t="s">
        <v>125</v>
      </c>
      <c r="F146" s="95" t="s">
        <v>21</v>
      </c>
      <c r="G146" s="10">
        <v>1022.4640000000001</v>
      </c>
      <c r="H146" s="10">
        <v>1489.962</v>
      </c>
      <c r="I146" s="23">
        <v>0.68623495095848097</v>
      </c>
      <c r="J146" s="95" t="s">
        <v>127</v>
      </c>
      <c r="K146" s="95" t="s">
        <v>226</v>
      </c>
    </row>
    <row r="147" spans="1:11" ht="20.100000000000001" customHeight="1">
      <c r="A147" s="8">
        <f>SUBTOTAL(103,$B$4:B147)*1</f>
        <v>144</v>
      </c>
      <c r="B147" s="95" t="s">
        <v>121</v>
      </c>
      <c r="C147" s="95" t="s">
        <v>583</v>
      </c>
      <c r="D147" s="10" t="s">
        <v>633</v>
      </c>
      <c r="E147" s="95" t="s">
        <v>138</v>
      </c>
      <c r="F147" s="95" t="s">
        <v>21</v>
      </c>
      <c r="G147" s="10">
        <v>1035.595</v>
      </c>
      <c r="H147" s="10">
        <v>1429.375</v>
      </c>
      <c r="I147" s="23">
        <v>0.72450896370791396</v>
      </c>
      <c r="J147" s="95" t="s">
        <v>127</v>
      </c>
      <c r="K147" s="95" t="s">
        <v>226</v>
      </c>
    </row>
    <row r="148" spans="1:11" ht="20.100000000000001" customHeight="1">
      <c r="A148" s="8">
        <f>SUBTOTAL(103,$B$4:B148)*1</f>
        <v>145</v>
      </c>
      <c r="B148" s="95" t="s">
        <v>121</v>
      </c>
      <c r="C148" s="95" t="s">
        <v>620</v>
      </c>
      <c r="D148" s="10" t="s">
        <v>621</v>
      </c>
      <c r="E148" s="95" t="s">
        <v>138</v>
      </c>
      <c r="F148" s="95" t="s">
        <v>21</v>
      </c>
      <c r="G148" s="10">
        <v>1888.173</v>
      </c>
      <c r="H148" s="10">
        <v>2855.143</v>
      </c>
      <c r="I148" s="23">
        <v>0.66132344334416904</v>
      </c>
      <c r="J148" s="95" t="s">
        <v>193</v>
      </c>
      <c r="K148" s="95" t="s">
        <v>226</v>
      </c>
    </row>
    <row r="149" spans="1:11" ht="20.100000000000001" customHeight="1">
      <c r="A149" s="8">
        <f>SUBTOTAL(103,$B$4:B149)*1</f>
        <v>146</v>
      </c>
      <c r="B149" s="95" t="s">
        <v>121</v>
      </c>
      <c r="C149" s="95" t="s">
        <v>699</v>
      </c>
      <c r="D149" s="10" t="s">
        <v>700</v>
      </c>
      <c r="E149" s="95" t="s">
        <v>138</v>
      </c>
      <c r="F149" s="95" t="s">
        <v>21</v>
      </c>
      <c r="G149" s="10">
        <v>115.09399999999999</v>
      </c>
      <c r="H149" s="10">
        <v>148.60400000000001</v>
      </c>
      <c r="I149" s="23">
        <v>0.77450135931737996</v>
      </c>
      <c r="J149" s="95" t="s">
        <v>649</v>
      </c>
      <c r="K149" s="95" t="s">
        <v>226</v>
      </c>
    </row>
    <row r="150" spans="1:11" ht="20.100000000000001" customHeight="1">
      <c r="A150" s="8">
        <f>SUBTOTAL(103,$B$4:B150)*1</f>
        <v>147</v>
      </c>
      <c r="B150" s="95" t="s">
        <v>121</v>
      </c>
      <c r="C150" s="95" t="s">
        <v>258</v>
      </c>
      <c r="D150" s="10" t="s">
        <v>259</v>
      </c>
      <c r="E150" s="95" t="s">
        <v>138</v>
      </c>
      <c r="F150" s="95" t="s">
        <v>21</v>
      </c>
      <c r="G150" s="10">
        <v>5107.8459999999995</v>
      </c>
      <c r="H150" s="10">
        <v>6785.058</v>
      </c>
      <c r="I150" s="23">
        <v>0.75280800842085605</v>
      </c>
      <c r="J150" s="95" t="s">
        <v>193</v>
      </c>
      <c r="K150" s="95" t="s">
        <v>226</v>
      </c>
    </row>
    <row r="151" spans="1:11" ht="20.100000000000001" customHeight="1">
      <c r="A151" s="8">
        <f>SUBTOTAL(103,$B$4:B151)*1</f>
        <v>148</v>
      </c>
      <c r="B151" s="95" t="s">
        <v>121</v>
      </c>
      <c r="C151" s="95" t="s">
        <v>279</v>
      </c>
      <c r="D151" s="10" t="s">
        <v>683</v>
      </c>
      <c r="E151" s="95" t="s">
        <v>138</v>
      </c>
      <c r="F151" s="95" t="s">
        <v>21</v>
      </c>
      <c r="G151" s="10">
        <v>2149.5720000000001</v>
      </c>
      <c r="H151" s="10">
        <v>3419.5050000000001</v>
      </c>
      <c r="I151" s="23">
        <v>0.62862080915220198</v>
      </c>
      <c r="J151" s="95" t="s">
        <v>127</v>
      </c>
      <c r="K151" s="95" t="s">
        <v>226</v>
      </c>
    </row>
    <row r="152" spans="1:11" ht="20.100000000000001" customHeight="1">
      <c r="A152" s="8">
        <f>SUBTOTAL(103,$B$4:B152)*1</f>
        <v>149</v>
      </c>
      <c r="B152" s="95" t="s">
        <v>122</v>
      </c>
      <c r="C152" s="95" t="s">
        <v>327</v>
      </c>
      <c r="D152" s="10" t="s">
        <v>328</v>
      </c>
      <c r="E152" s="95" t="s">
        <v>138</v>
      </c>
      <c r="F152" s="95" t="s">
        <v>225</v>
      </c>
      <c r="G152" s="10">
        <v>429.72899999999998</v>
      </c>
      <c r="H152" s="10">
        <v>603.66899999999998</v>
      </c>
      <c r="I152" s="23">
        <v>0.71186196408959201</v>
      </c>
      <c r="J152" s="95" t="s">
        <v>193</v>
      </c>
      <c r="K152" s="95" t="s">
        <v>226</v>
      </c>
    </row>
    <row r="153" spans="1:11" ht="20.100000000000001" customHeight="1">
      <c r="A153" s="8">
        <f>SUBTOTAL(103,$B$4:B153)*1</f>
        <v>150</v>
      </c>
      <c r="B153" s="95" t="s">
        <v>122</v>
      </c>
      <c r="C153" s="95" t="s">
        <v>327</v>
      </c>
      <c r="D153" s="10" t="s">
        <v>656</v>
      </c>
      <c r="E153" s="95" t="s">
        <v>138</v>
      </c>
      <c r="F153" s="95" t="s">
        <v>225</v>
      </c>
      <c r="G153" s="10">
        <v>253.77799999999999</v>
      </c>
      <c r="H153" s="10">
        <v>380.154</v>
      </c>
      <c r="I153" s="23">
        <v>0.66756630207757905</v>
      </c>
      <c r="J153" s="95" t="s">
        <v>193</v>
      </c>
      <c r="K153" s="95" t="s">
        <v>226</v>
      </c>
    </row>
    <row r="154" spans="1:11" ht="20.100000000000001" customHeight="1">
      <c r="A154" s="8">
        <f>SUBTOTAL(103,$B$4:B154)*1</f>
        <v>151</v>
      </c>
      <c r="B154" s="95" t="s">
        <v>122</v>
      </c>
      <c r="C154" s="95" t="s">
        <v>327</v>
      </c>
      <c r="D154" s="10" t="s">
        <v>347</v>
      </c>
      <c r="E154" s="95" t="s">
        <v>138</v>
      </c>
      <c r="F154" s="95" t="s">
        <v>225</v>
      </c>
      <c r="G154" s="10">
        <v>2930.9070000000002</v>
      </c>
      <c r="H154" s="10">
        <v>4515.2489999999998</v>
      </c>
      <c r="I154" s="23">
        <v>0.649113038948682</v>
      </c>
      <c r="J154" s="95" t="s">
        <v>193</v>
      </c>
      <c r="K154" s="95" t="s">
        <v>226</v>
      </c>
    </row>
    <row r="155" spans="1:11" ht="20.100000000000001" customHeight="1">
      <c r="A155" s="8">
        <f>SUBTOTAL(103,$B$4:B155)*1</f>
        <v>152</v>
      </c>
      <c r="B155" s="95" t="s">
        <v>122</v>
      </c>
      <c r="C155" s="95" t="s">
        <v>263</v>
      </c>
      <c r="D155" s="10" t="s">
        <v>607</v>
      </c>
      <c r="E155" s="95" t="s">
        <v>125</v>
      </c>
      <c r="F155" s="95" t="s">
        <v>20</v>
      </c>
      <c r="G155" s="10">
        <v>3032.4450000000002</v>
      </c>
      <c r="H155" s="10">
        <v>3798.71</v>
      </c>
      <c r="I155" s="23">
        <v>0.79828283812136203</v>
      </c>
      <c r="J155" s="95" t="s">
        <v>154</v>
      </c>
      <c r="K155" s="95" t="s">
        <v>226</v>
      </c>
    </row>
    <row r="156" spans="1:11" ht="20.100000000000001" customHeight="1">
      <c r="A156" s="8">
        <f>SUBTOTAL(103,$B$4:B156)*1</f>
        <v>153</v>
      </c>
      <c r="B156" s="95" t="s">
        <v>122</v>
      </c>
      <c r="C156" s="95" t="s">
        <v>263</v>
      </c>
      <c r="D156" s="10" t="s">
        <v>346</v>
      </c>
      <c r="E156" s="95" t="s">
        <v>138</v>
      </c>
      <c r="F156" s="95" t="s">
        <v>20</v>
      </c>
      <c r="G156" s="10">
        <v>6847.8590000000004</v>
      </c>
      <c r="H156" s="10">
        <v>9628.5619999999999</v>
      </c>
      <c r="I156" s="23">
        <v>0.71120266972368296</v>
      </c>
      <c r="J156" s="95" t="s">
        <v>154</v>
      </c>
      <c r="K156" s="95" t="s">
        <v>226</v>
      </c>
    </row>
    <row r="157" spans="1:11" ht="20.100000000000001" customHeight="1">
      <c r="A157" s="8">
        <f>SUBTOTAL(103,$B$4:B157)*1</f>
        <v>154</v>
      </c>
      <c r="B157" s="95" t="s">
        <v>122</v>
      </c>
      <c r="C157" s="95" t="s">
        <v>263</v>
      </c>
      <c r="D157" s="10" t="s">
        <v>297</v>
      </c>
      <c r="E157" s="95" t="s">
        <v>125</v>
      </c>
      <c r="F157" s="95" t="s">
        <v>20</v>
      </c>
      <c r="G157" s="10">
        <v>3332.808</v>
      </c>
      <c r="H157" s="10">
        <v>4503.7839999999997</v>
      </c>
      <c r="I157" s="23">
        <v>0.74000174075843805</v>
      </c>
      <c r="J157" s="95" t="s">
        <v>154</v>
      </c>
      <c r="K157" s="95" t="s">
        <v>226</v>
      </c>
    </row>
    <row r="158" spans="1:11" ht="20.100000000000001" customHeight="1">
      <c r="A158" s="8">
        <f>SUBTOTAL(103,$B$4:B158)*1</f>
        <v>155</v>
      </c>
      <c r="B158" s="95" t="s">
        <v>122</v>
      </c>
      <c r="C158" s="95" t="s">
        <v>304</v>
      </c>
      <c r="D158" s="10" t="s">
        <v>305</v>
      </c>
      <c r="E158" s="95" t="s">
        <v>125</v>
      </c>
      <c r="F158" s="95" t="s">
        <v>225</v>
      </c>
      <c r="G158" s="10">
        <v>360.73899999999998</v>
      </c>
      <c r="H158" s="10">
        <v>602.95500000000004</v>
      </c>
      <c r="I158" s="23">
        <v>0.59828511248766503</v>
      </c>
      <c r="J158" s="95" t="s">
        <v>219</v>
      </c>
      <c r="K158" s="95" t="s">
        <v>226</v>
      </c>
    </row>
    <row r="159" spans="1:11" ht="20.100000000000001" customHeight="1">
      <c r="A159" s="8">
        <f>SUBTOTAL(103,$B$4:B159)*1</f>
        <v>156</v>
      </c>
      <c r="B159" s="95" t="s">
        <v>115</v>
      </c>
      <c r="C159" s="95" t="s">
        <v>696</v>
      </c>
      <c r="D159" s="10" t="s">
        <v>697</v>
      </c>
      <c r="E159" s="95" t="s">
        <v>125</v>
      </c>
      <c r="F159" s="95" t="s">
        <v>225</v>
      </c>
      <c r="G159" s="10">
        <v>2704.9749999999999</v>
      </c>
      <c r="H159" s="10">
        <v>3381.9690000000001</v>
      </c>
      <c r="I159" s="23">
        <v>0.79982252941999199</v>
      </c>
      <c r="J159" s="95" t="s">
        <v>219</v>
      </c>
      <c r="K159" s="95" t="s">
        <v>226</v>
      </c>
    </row>
    <row r="160" spans="1:11" ht="20.100000000000001" customHeight="1">
      <c r="A160" s="8">
        <f>SUBTOTAL(103,$B$4:B160)*1</f>
        <v>157</v>
      </c>
      <c r="B160" s="95" t="s">
        <v>115</v>
      </c>
      <c r="C160" s="95" t="s">
        <v>315</v>
      </c>
      <c r="D160" s="10" t="s">
        <v>626</v>
      </c>
      <c r="E160" s="95" t="s">
        <v>125</v>
      </c>
      <c r="F160" s="95" t="s">
        <v>225</v>
      </c>
      <c r="G160" s="10">
        <v>450.608</v>
      </c>
      <c r="H160" s="10">
        <v>573.33900000000006</v>
      </c>
      <c r="I160" s="23">
        <v>0.78593641807028702</v>
      </c>
      <c r="J160" s="95" t="s">
        <v>219</v>
      </c>
      <c r="K160" s="95" t="s">
        <v>226</v>
      </c>
    </row>
    <row r="161" spans="1:11" ht="20.100000000000001" customHeight="1">
      <c r="A161" s="8">
        <f>SUBTOTAL(103,$B$4:B161)*1</f>
        <v>158</v>
      </c>
      <c r="B161" s="95" t="s">
        <v>115</v>
      </c>
      <c r="C161" s="95" t="s">
        <v>315</v>
      </c>
      <c r="D161" s="10" t="s">
        <v>716</v>
      </c>
      <c r="E161" s="95" t="s">
        <v>125</v>
      </c>
      <c r="F161" s="95" t="s">
        <v>225</v>
      </c>
      <c r="G161" s="10">
        <v>183.40799999999999</v>
      </c>
      <c r="H161" s="10">
        <v>571.952</v>
      </c>
      <c r="I161" s="23">
        <v>0.32067026603631099</v>
      </c>
      <c r="J161" s="95" t="s">
        <v>219</v>
      </c>
      <c r="K161" s="95" t="s">
        <v>226</v>
      </c>
    </row>
    <row r="162" spans="1:11" ht="20.100000000000001" customHeight="1">
      <c r="A162" s="8">
        <f>SUBTOTAL(103,$B$4:B162)*1</f>
        <v>159</v>
      </c>
      <c r="B162" s="95" t="s">
        <v>115</v>
      </c>
      <c r="C162" s="95" t="s">
        <v>231</v>
      </c>
      <c r="D162" s="10" t="s">
        <v>232</v>
      </c>
      <c r="E162" s="95" t="s">
        <v>125</v>
      </c>
      <c r="F162" s="95" t="s">
        <v>20</v>
      </c>
      <c r="G162" s="10">
        <v>5665.3040000000001</v>
      </c>
      <c r="H162" s="10">
        <v>7169.143</v>
      </c>
      <c r="I162" s="23">
        <v>0.790234481304111</v>
      </c>
      <c r="J162" s="95" t="s">
        <v>127</v>
      </c>
      <c r="K162" s="95" t="s">
        <v>226</v>
      </c>
    </row>
    <row r="163" spans="1:11" ht="20.100000000000001" customHeight="1">
      <c r="A163" s="8">
        <f>SUBTOTAL(103,$B$4:B163)*1</f>
        <v>160</v>
      </c>
      <c r="B163" s="95" t="s">
        <v>115</v>
      </c>
      <c r="C163" s="95" t="s">
        <v>231</v>
      </c>
      <c r="D163" s="10" t="s">
        <v>284</v>
      </c>
      <c r="E163" s="95" t="s">
        <v>125</v>
      </c>
      <c r="F163" s="95" t="s">
        <v>20</v>
      </c>
      <c r="G163" s="10">
        <v>4871.8900000000003</v>
      </c>
      <c r="H163" s="10">
        <v>6507.9440000000004</v>
      </c>
      <c r="I163" s="23">
        <v>0.74860662599432304</v>
      </c>
      <c r="J163" s="95" t="s">
        <v>127</v>
      </c>
      <c r="K163" s="95" t="s">
        <v>226</v>
      </c>
    </row>
    <row r="164" spans="1:11" ht="20.100000000000001" customHeight="1">
      <c r="A164" s="8">
        <f>SUBTOTAL(103,$B$4:B164)*1</f>
        <v>161</v>
      </c>
      <c r="B164" s="95" t="s">
        <v>118</v>
      </c>
      <c r="C164" s="95" t="s">
        <v>291</v>
      </c>
      <c r="D164" s="10" t="s">
        <v>663</v>
      </c>
      <c r="E164" s="95" t="s">
        <v>125</v>
      </c>
      <c r="F164" s="95" t="s">
        <v>225</v>
      </c>
      <c r="G164" s="10">
        <v>172.88200000000001</v>
      </c>
      <c r="H164" s="10">
        <v>693.50099999999998</v>
      </c>
      <c r="I164" s="23">
        <v>0.24928875372926601</v>
      </c>
      <c r="J164" s="95" t="s">
        <v>292</v>
      </c>
      <c r="K164" s="95" t="s">
        <v>226</v>
      </c>
    </row>
    <row r="165" spans="1:11" ht="20.100000000000001" customHeight="1">
      <c r="A165" s="8">
        <f>SUBTOTAL(103,$B$4:B165)*1</f>
        <v>162</v>
      </c>
      <c r="B165" s="95" t="s">
        <v>118</v>
      </c>
      <c r="C165" s="95" t="s">
        <v>291</v>
      </c>
      <c r="D165" s="10" t="s">
        <v>701</v>
      </c>
      <c r="E165" s="95" t="s">
        <v>125</v>
      </c>
      <c r="F165" s="95" t="s">
        <v>225</v>
      </c>
      <c r="G165" s="10">
        <v>3696.3159999999998</v>
      </c>
      <c r="H165" s="10">
        <v>4837.9009999999998</v>
      </c>
      <c r="I165" s="23">
        <v>0.76403299695467097</v>
      </c>
      <c r="J165" s="95" t="s">
        <v>292</v>
      </c>
      <c r="K165" s="95" t="s">
        <v>226</v>
      </c>
    </row>
    <row r="166" spans="1:11" ht="20.100000000000001" customHeight="1">
      <c r="A166" s="8">
        <f>SUBTOTAL(103,$B$4:B166)*1</f>
        <v>163</v>
      </c>
      <c r="B166" s="95" t="s">
        <v>118</v>
      </c>
      <c r="C166" s="95" t="s">
        <v>314</v>
      </c>
      <c r="D166" s="10" t="s">
        <v>336</v>
      </c>
      <c r="E166" s="95" t="s">
        <v>125</v>
      </c>
      <c r="F166" s="95" t="s">
        <v>225</v>
      </c>
      <c r="G166" s="10">
        <v>408.03899999999999</v>
      </c>
      <c r="H166" s="10">
        <v>897.96299999999997</v>
      </c>
      <c r="I166" s="23">
        <v>0.45440513695998602</v>
      </c>
      <c r="J166" s="95" t="s">
        <v>193</v>
      </c>
      <c r="K166" s="95" t="s">
        <v>226</v>
      </c>
    </row>
    <row r="167" spans="1:11" ht="20.100000000000001" customHeight="1">
      <c r="A167" s="8">
        <f>SUBTOTAL(103,$B$4:B167)*1</f>
        <v>164</v>
      </c>
      <c r="B167" s="95" t="s">
        <v>118</v>
      </c>
      <c r="C167" s="95" t="s">
        <v>595</v>
      </c>
      <c r="D167" s="10" t="s">
        <v>596</v>
      </c>
      <c r="E167" s="95" t="s">
        <v>138</v>
      </c>
      <c r="F167" s="95" t="s">
        <v>20</v>
      </c>
      <c r="G167" s="10">
        <v>1449.701</v>
      </c>
      <c r="H167" s="10">
        <v>2016.979</v>
      </c>
      <c r="I167" s="23">
        <v>0.71874868305520301</v>
      </c>
      <c r="J167" s="95" t="s">
        <v>127</v>
      </c>
      <c r="K167" s="95" t="s">
        <v>226</v>
      </c>
    </row>
    <row r="168" spans="1:11" ht="20.100000000000001" customHeight="1">
      <c r="A168" s="8">
        <f>SUBTOTAL(103,$B$4:B168)*1</f>
        <v>165</v>
      </c>
      <c r="B168" s="95" t="s">
        <v>118</v>
      </c>
      <c r="C168" s="95" t="s">
        <v>717</v>
      </c>
      <c r="D168" s="10" t="s">
        <v>718</v>
      </c>
      <c r="E168" s="95" t="s">
        <v>138</v>
      </c>
      <c r="F168" s="95" t="s">
        <v>21</v>
      </c>
      <c r="G168" s="10">
        <v>313.57400000000001</v>
      </c>
      <c r="H168" s="10">
        <v>463.625</v>
      </c>
      <c r="I168" s="23">
        <v>0.67635265570234604</v>
      </c>
      <c r="J168" s="95" t="s">
        <v>193</v>
      </c>
      <c r="K168" s="95" t="s">
        <v>226</v>
      </c>
    </row>
    <row r="169" spans="1:11" ht="20.100000000000001" customHeight="1">
      <c r="A169" s="8">
        <f>SUBTOTAL(103,$B$4:B169)*1</f>
        <v>166</v>
      </c>
      <c r="B169" s="95" t="s">
        <v>113</v>
      </c>
      <c r="C169" s="95" t="s">
        <v>687</v>
      </c>
      <c r="D169" s="10" t="s">
        <v>688</v>
      </c>
      <c r="E169" s="95" t="s">
        <v>125</v>
      </c>
      <c r="F169" s="95" t="s">
        <v>20</v>
      </c>
      <c r="G169" s="10">
        <v>1449.4490000000001</v>
      </c>
      <c r="H169" s="10">
        <v>1843.1769999999999</v>
      </c>
      <c r="I169" s="23">
        <v>0.78638622335239605</v>
      </c>
      <c r="J169" s="95" t="s">
        <v>126</v>
      </c>
      <c r="K169" s="95" t="s">
        <v>226</v>
      </c>
    </row>
    <row r="170" spans="1:11" ht="20.100000000000001" customHeight="1">
      <c r="A170" s="8">
        <f>SUBTOTAL(103,$B$4:B170)*1</f>
        <v>167</v>
      </c>
      <c r="B170" s="95" t="s">
        <v>113</v>
      </c>
      <c r="C170" s="95" t="s">
        <v>316</v>
      </c>
      <c r="D170" s="10" t="s">
        <v>317</v>
      </c>
      <c r="E170" s="95" t="s">
        <v>125</v>
      </c>
      <c r="F170" s="95" t="s">
        <v>225</v>
      </c>
      <c r="G170" s="10">
        <v>4854.55</v>
      </c>
      <c r="H170" s="10">
        <v>6349.9769999999999</v>
      </c>
      <c r="I170" s="23">
        <v>0.76449883204301405</v>
      </c>
      <c r="J170" s="95" t="s">
        <v>146</v>
      </c>
      <c r="K170" s="95" t="s">
        <v>226</v>
      </c>
    </row>
    <row r="171" spans="1:11" ht="20.100000000000001" customHeight="1">
      <c r="A171" s="8">
        <f>SUBTOTAL(103,$B$4:B171)*1</f>
        <v>168</v>
      </c>
      <c r="B171" s="95" t="s">
        <v>113</v>
      </c>
      <c r="C171" s="95" t="s">
        <v>316</v>
      </c>
      <c r="D171" s="10" t="s">
        <v>613</v>
      </c>
      <c r="E171" s="95" t="s">
        <v>125</v>
      </c>
      <c r="F171" s="95" t="s">
        <v>225</v>
      </c>
      <c r="G171" s="10">
        <v>4958.942</v>
      </c>
      <c r="H171" s="10">
        <v>6221.598</v>
      </c>
      <c r="I171" s="23">
        <v>0.797052782902399</v>
      </c>
      <c r="J171" s="95" t="s">
        <v>146</v>
      </c>
      <c r="K171" s="95" t="s">
        <v>226</v>
      </c>
    </row>
    <row r="172" spans="1:11" ht="20.100000000000001" customHeight="1">
      <c r="A172" s="8">
        <f>SUBTOTAL(103,$B$4:B172)*1</f>
        <v>169</v>
      </c>
      <c r="B172" s="95" t="s">
        <v>113</v>
      </c>
      <c r="C172" s="95" t="s">
        <v>218</v>
      </c>
      <c r="D172" s="10" t="s">
        <v>635</v>
      </c>
      <c r="E172" s="95" t="s">
        <v>138</v>
      </c>
      <c r="F172" s="95" t="s">
        <v>225</v>
      </c>
      <c r="G172" s="10">
        <v>564.23400000000004</v>
      </c>
      <c r="H172" s="10">
        <v>770.44600000000003</v>
      </c>
      <c r="I172" s="23">
        <v>0.73234723783366995</v>
      </c>
      <c r="J172" s="95" t="s">
        <v>219</v>
      </c>
      <c r="K172" s="95" t="s">
        <v>226</v>
      </c>
    </row>
    <row r="173" spans="1:11" ht="20.100000000000001" customHeight="1">
      <c r="A173" s="8">
        <f>SUBTOTAL(103,$B$4:B173)*1</f>
        <v>170</v>
      </c>
      <c r="B173" s="95" t="s">
        <v>113</v>
      </c>
      <c r="C173" s="95" t="s">
        <v>168</v>
      </c>
      <c r="D173" s="10" t="s">
        <v>627</v>
      </c>
      <c r="E173" s="95" t="s">
        <v>125</v>
      </c>
      <c r="F173" s="95" t="s">
        <v>225</v>
      </c>
      <c r="G173" s="10">
        <v>1798.4670000000001</v>
      </c>
      <c r="H173" s="10">
        <v>2257.7109999999998</v>
      </c>
      <c r="I173" s="23">
        <v>0.79658866878887502</v>
      </c>
      <c r="J173" s="95" t="s">
        <v>146</v>
      </c>
      <c r="K173" s="95" t="s">
        <v>226</v>
      </c>
    </row>
    <row r="174" spans="1:11" ht="20.100000000000001" customHeight="1">
      <c r="A174" s="8">
        <f>SUBTOTAL(103,$B$4:B174)*1</f>
        <v>171</v>
      </c>
      <c r="B174" s="95" t="s">
        <v>113</v>
      </c>
      <c r="C174" s="95" t="s">
        <v>168</v>
      </c>
      <c r="D174" s="10" t="s">
        <v>674</v>
      </c>
      <c r="E174" s="95" t="s">
        <v>138</v>
      </c>
      <c r="F174" s="95" t="s">
        <v>225</v>
      </c>
      <c r="G174" s="10">
        <v>158.74199999999999</v>
      </c>
      <c r="H174" s="10">
        <v>331.39499999999998</v>
      </c>
      <c r="I174" s="23">
        <v>0.479011451591002</v>
      </c>
      <c r="J174" s="95" t="s">
        <v>146</v>
      </c>
      <c r="K174" s="95" t="s">
        <v>226</v>
      </c>
    </row>
    <row r="175" spans="1:11" ht="20.100000000000001" customHeight="1">
      <c r="A175" s="8">
        <f>SUBTOTAL(103,$B$4:B175)*1</f>
        <v>172</v>
      </c>
      <c r="B175" s="95" t="s">
        <v>113</v>
      </c>
      <c r="C175" s="95" t="s">
        <v>168</v>
      </c>
      <c r="D175" s="10" t="s">
        <v>680</v>
      </c>
      <c r="E175" s="95" t="s">
        <v>125</v>
      </c>
      <c r="F175" s="95" t="s">
        <v>225</v>
      </c>
      <c r="G175" s="10">
        <v>89.346000000000004</v>
      </c>
      <c r="H175" s="10">
        <v>125.83799999999999</v>
      </c>
      <c r="I175" s="23">
        <v>0.710008105659658</v>
      </c>
      <c r="J175" s="95" t="s">
        <v>146</v>
      </c>
      <c r="K175" s="95" t="s">
        <v>226</v>
      </c>
    </row>
    <row r="176" spans="1:11" ht="20.100000000000001" customHeight="1">
      <c r="A176" s="8">
        <f>SUBTOTAL(103,$B$4:B176)*1</f>
        <v>173</v>
      </c>
      <c r="B176" s="95" t="s">
        <v>113</v>
      </c>
      <c r="C176" s="95" t="s">
        <v>168</v>
      </c>
      <c r="D176" s="10" t="s">
        <v>341</v>
      </c>
      <c r="E176" s="95" t="s">
        <v>138</v>
      </c>
      <c r="F176" s="95" t="s">
        <v>225</v>
      </c>
      <c r="G176" s="10">
        <v>171.976</v>
      </c>
      <c r="H176" s="10">
        <v>319.64499999999998</v>
      </c>
      <c r="I176" s="23">
        <v>0.53802186800982299</v>
      </c>
      <c r="J176" s="95" t="s">
        <v>146</v>
      </c>
      <c r="K176" s="95" t="s">
        <v>226</v>
      </c>
    </row>
    <row r="177" spans="1:11" ht="20.100000000000001" customHeight="1">
      <c r="A177" s="8">
        <f>SUBTOTAL(103,$B$4:B177)*1</f>
        <v>174</v>
      </c>
      <c r="B177" s="95" t="s">
        <v>113</v>
      </c>
      <c r="C177" s="95" t="s">
        <v>168</v>
      </c>
      <c r="D177" s="10" t="s">
        <v>726</v>
      </c>
      <c r="E177" s="95" t="s">
        <v>138</v>
      </c>
      <c r="F177" s="95" t="s">
        <v>225</v>
      </c>
      <c r="G177" s="10">
        <v>2167.3890000000001</v>
      </c>
      <c r="H177" s="10">
        <v>3146.123</v>
      </c>
      <c r="I177" s="23">
        <v>0.688907903473577</v>
      </c>
      <c r="J177" s="95" t="s">
        <v>146</v>
      </c>
      <c r="K177" s="95" t="s">
        <v>226</v>
      </c>
    </row>
    <row r="178" spans="1:11" ht="20.100000000000001" customHeight="1">
      <c r="A178" s="8">
        <f>SUBTOTAL(103,$B$4:B178)*1</f>
        <v>175</v>
      </c>
      <c r="B178" s="95" t="s">
        <v>113</v>
      </c>
      <c r="C178" s="95" t="s">
        <v>168</v>
      </c>
      <c r="D178" s="10" t="s">
        <v>729</v>
      </c>
      <c r="E178" s="95" t="s">
        <v>138</v>
      </c>
      <c r="F178" s="95" t="s">
        <v>225</v>
      </c>
      <c r="G178" s="10">
        <v>2026.079</v>
      </c>
      <c r="H178" s="10">
        <v>2766.8249999999998</v>
      </c>
      <c r="I178" s="23">
        <v>0.732275803493174</v>
      </c>
      <c r="J178" s="95" t="s">
        <v>146</v>
      </c>
      <c r="K178" s="95" t="s">
        <v>226</v>
      </c>
    </row>
  </sheetData>
  <autoFilter ref="B3:K166" xr:uid="{00000000-0009-0000-0000-000007000000}">
    <sortState xmlns:xlrd2="http://schemas.microsoft.com/office/spreadsheetml/2017/richdata2" ref="B4:K166">
      <sortCondition ref="B4:B166" customList="成都市,绵阳市,自贡市,攀枝花市,泸州市,德阳市,广元市,遂宁市,内江市,乐山市,资阳市,宜宾市,南充市,达州市,雅安市,阿坝州,甘孜州,凉山州,广安市,巴中市,眉山市,四川省"/>
      <sortCondition ref="C4:C166"/>
      <sortCondition ref="D4:D166"/>
    </sortState>
  </autoFilter>
  <sortState xmlns:xlrd2="http://schemas.microsoft.com/office/spreadsheetml/2017/richdata2" ref="B4:K178">
    <sortCondition ref="B4:B178" customList="成都市,绵阳市,自贡市,攀枝花市,泸州市,德阳市,广元市,遂宁市,内江市,乐山市,资阳市,宜宾市,南充市,达州市,雅安市,阿坝州,甘孜州,凉山州,广安市,巴中市,眉山市,四川省"/>
    <sortCondition ref="C4:C178"/>
  </sortState>
  <phoneticPr fontId="45" type="noConversion"/>
  <conditionalFormatting sqref="D1:D2 D4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zoomScale="110" zoomScaleNormal="110" workbookViewId="0">
      <selection activeCell="J19" sqref="J19"/>
    </sheetView>
  </sheetViews>
  <sheetFormatPr defaultColWidth="9" defaultRowHeight="15"/>
  <cols>
    <col min="1" max="1" width="9" style="15"/>
    <col min="2" max="2" width="16.75" style="15" customWidth="1"/>
    <col min="3" max="3" width="46" style="15" customWidth="1"/>
    <col min="4" max="4" width="12.375" style="15" customWidth="1"/>
    <col min="5" max="5" width="13.125" style="15" customWidth="1"/>
    <col min="6" max="6" width="12.625" style="15" customWidth="1"/>
    <col min="7" max="16384" width="9" style="15"/>
  </cols>
  <sheetData>
    <row r="1" spans="1:6" ht="20.100000000000001" customHeight="1">
      <c r="A1" s="16" t="s">
        <v>91</v>
      </c>
    </row>
    <row r="2" spans="1:6" s="13" customFormat="1" ht="39.950000000000003" customHeight="1">
      <c r="A2" s="85" t="s">
        <v>383</v>
      </c>
      <c r="B2" s="5"/>
      <c r="C2" s="5"/>
      <c r="D2" s="5"/>
      <c r="E2" s="5"/>
      <c r="F2" s="5"/>
    </row>
    <row r="3" spans="1:6" s="14" customFormat="1" ht="20.100000000000001" customHeight="1">
      <c r="A3" s="7" t="s">
        <v>53</v>
      </c>
      <c r="B3" s="7" t="s">
        <v>54</v>
      </c>
      <c r="C3" s="7" t="s">
        <v>57</v>
      </c>
      <c r="D3" s="7" t="s">
        <v>92</v>
      </c>
      <c r="E3" s="7" t="s">
        <v>93</v>
      </c>
      <c r="F3" s="7" t="s">
        <v>94</v>
      </c>
    </row>
    <row r="4" spans="1:6" s="14" customFormat="1" ht="20.100000000000001" customHeight="1">
      <c r="A4" s="17">
        <f>SUBTOTAL(103,$B$4:B4)*1</f>
        <v>1</v>
      </c>
      <c r="B4" s="95" t="s">
        <v>102</v>
      </c>
      <c r="C4" s="95" t="s">
        <v>129</v>
      </c>
      <c r="D4" s="10" t="s">
        <v>186</v>
      </c>
      <c r="E4" s="95" t="s">
        <v>138</v>
      </c>
      <c r="F4" s="10">
        <v>30</v>
      </c>
    </row>
    <row r="5" spans="1:6" s="14" customFormat="1" ht="20.100000000000001" customHeight="1">
      <c r="A5" s="17">
        <f>SUBTOTAL(103,$B$4:B5)*1</f>
        <v>2</v>
      </c>
      <c r="B5" s="95" t="s">
        <v>102</v>
      </c>
      <c r="C5" s="95" t="s">
        <v>129</v>
      </c>
      <c r="D5" s="100" t="s">
        <v>730</v>
      </c>
      <c r="E5" s="95" t="s">
        <v>138</v>
      </c>
      <c r="F5" s="10">
        <v>22</v>
      </c>
    </row>
    <row r="6" spans="1:6" s="14" customFormat="1" ht="20.100000000000001" customHeight="1">
      <c r="A6" s="17">
        <f>SUBTOTAL(103,$B$4:B6)*1</f>
        <v>3</v>
      </c>
      <c r="B6" s="95" t="s">
        <v>105</v>
      </c>
      <c r="C6" s="95" t="s">
        <v>483</v>
      </c>
      <c r="D6" s="10" t="s">
        <v>482</v>
      </c>
      <c r="E6" s="95" t="s">
        <v>125</v>
      </c>
      <c r="F6" s="10">
        <v>22</v>
      </c>
    </row>
    <row r="7" spans="1:6" s="14" customFormat="1" ht="20.100000000000001" customHeight="1">
      <c r="A7" s="17">
        <f>SUBTOTAL(103,$B$4:B7)*1</f>
        <v>4</v>
      </c>
      <c r="B7" s="95" t="s">
        <v>111</v>
      </c>
      <c r="C7" s="95" t="s">
        <v>152</v>
      </c>
      <c r="D7" s="10" t="s">
        <v>178</v>
      </c>
      <c r="E7" s="95" t="s">
        <v>125</v>
      </c>
      <c r="F7" s="10">
        <v>14</v>
      </c>
    </row>
    <row r="8" spans="1:6" s="14" customFormat="1" ht="20.100000000000001" customHeight="1">
      <c r="A8" s="17">
        <f>SUBTOTAL(103,$B$4:B8)*1</f>
        <v>5</v>
      </c>
      <c r="B8" s="95" t="s">
        <v>105</v>
      </c>
      <c r="C8" s="95" t="s">
        <v>208</v>
      </c>
      <c r="D8" s="10" t="s">
        <v>545</v>
      </c>
      <c r="E8" s="95" t="s">
        <v>125</v>
      </c>
      <c r="F8" s="10">
        <v>10</v>
      </c>
    </row>
    <row r="9" spans="1:6" s="14" customFormat="1" ht="20.100000000000001" customHeight="1">
      <c r="A9" s="17">
        <f>SUBTOTAL(103,$B$4:B9)*1</f>
        <v>6</v>
      </c>
      <c r="B9" s="95" t="s">
        <v>102</v>
      </c>
      <c r="C9" s="95" t="s">
        <v>134</v>
      </c>
      <c r="D9" s="10" t="s">
        <v>222</v>
      </c>
      <c r="E9" s="95" t="s">
        <v>125</v>
      </c>
      <c r="F9" s="10">
        <v>6</v>
      </c>
    </row>
    <row r="10" spans="1:6" s="14" customFormat="1" ht="20.100000000000001" customHeight="1">
      <c r="A10" s="17">
        <f>SUBTOTAL(103,$B$4:B10)*1</f>
        <v>7</v>
      </c>
      <c r="B10" s="95" t="s">
        <v>102</v>
      </c>
      <c r="C10" s="95" t="s">
        <v>157</v>
      </c>
      <c r="D10" s="10" t="s">
        <v>486</v>
      </c>
      <c r="E10" s="95" t="s">
        <v>125</v>
      </c>
      <c r="F10" s="10">
        <v>4</v>
      </c>
    </row>
    <row r="11" spans="1:6" s="14" customFormat="1" ht="20.100000000000001" customHeight="1">
      <c r="A11" s="17">
        <f>SUBTOTAL(103,$B$4:B11)*1</f>
        <v>8</v>
      </c>
      <c r="B11" s="95" t="s">
        <v>102</v>
      </c>
      <c r="C11" s="95" t="s">
        <v>134</v>
      </c>
      <c r="D11" s="99" t="s">
        <v>145</v>
      </c>
      <c r="E11" s="95" t="s">
        <v>125</v>
      </c>
      <c r="F11" s="10">
        <v>3</v>
      </c>
    </row>
    <row r="12" spans="1:6" s="14" customFormat="1" ht="20.100000000000001" customHeight="1">
      <c r="A12" s="17">
        <f>SUBTOTAL(103,$B$4:B12)*1</f>
        <v>9</v>
      </c>
      <c r="B12" s="95" t="s">
        <v>102</v>
      </c>
      <c r="C12" s="95" t="s">
        <v>134</v>
      </c>
      <c r="D12" s="10" t="s">
        <v>195</v>
      </c>
      <c r="E12" s="95" t="s">
        <v>125</v>
      </c>
      <c r="F12" s="10">
        <v>2</v>
      </c>
    </row>
    <row r="13" spans="1:6" s="14" customFormat="1" ht="20.100000000000001" customHeight="1">
      <c r="A13" s="17">
        <f>SUBTOTAL(103,$B$4:B13)*1</f>
        <v>10</v>
      </c>
      <c r="B13" s="95" t="s">
        <v>102</v>
      </c>
      <c r="C13" s="95" t="s">
        <v>290</v>
      </c>
      <c r="D13" s="10" t="s">
        <v>560</v>
      </c>
      <c r="E13" s="95" t="s">
        <v>125</v>
      </c>
      <c r="F13" s="10">
        <v>2</v>
      </c>
    </row>
    <row r="14" spans="1:6" s="14" customFormat="1" ht="20.100000000000001" customHeight="1">
      <c r="A14" s="17">
        <f>SUBTOTAL(103,$B$4:B14)*1</f>
        <v>11</v>
      </c>
      <c r="B14" s="95" t="s">
        <v>111</v>
      </c>
      <c r="C14" s="95" t="s">
        <v>511</v>
      </c>
      <c r="D14" s="10" t="s">
        <v>510</v>
      </c>
      <c r="E14" s="95" t="s">
        <v>138</v>
      </c>
      <c r="F14" s="10">
        <v>2</v>
      </c>
    </row>
    <row r="15" spans="1:6" s="14" customFormat="1" ht="20.100000000000001" customHeight="1">
      <c r="A15" s="17">
        <f>SUBTOTAL(103,$B$4:B15)*1</f>
        <v>12</v>
      </c>
      <c r="B15" s="95" t="s">
        <v>107</v>
      </c>
      <c r="C15" s="95" t="s">
        <v>574</v>
      </c>
      <c r="D15" s="10" t="s">
        <v>573</v>
      </c>
      <c r="E15" s="95" t="s">
        <v>125</v>
      </c>
      <c r="F15" s="10">
        <v>1</v>
      </c>
    </row>
    <row r="16" spans="1:6" s="14" customFormat="1" ht="20.100000000000001" customHeight="1">
      <c r="A16" s="17">
        <f>SUBTOTAL(103,$B$4:B16)*1</f>
        <v>13</v>
      </c>
      <c r="B16" s="95" t="s">
        <v>111</v>
      </c>
      <c r="C16" s="95" t="s">
        <v>190</v>
      </c>
      <c r="D16" s="10" t="s">
        <v>189</v>
      </c>
      <c r="E16" s="95" t="s">
        <v>125</v>
      </c>
      <c r="F16" s="10">
        <v>1</v>
      </c>
    </row>
    <row r="17" spans="1:6" s="14" customFormat="1" ht="20.100000000000001" customHeight="1">
      <c r="A17" s="17">
        <f>SUBTOTAL(103,$B$4:B17)*1</f>
        <v>14</v>
      </c>
      <c r="B17" s="95" t="s">
        <v>111</v>
      </c>
      <c r="C17" s="95" t="s">
        <v>143</v>
      </c>
      <c r="D17" s="10" t="s">
        <v>142</v>
      </c>
      <c r="E17" s="95" t="s">
        <v>125</v>
      </c>
      <c r="F17" s="10">
        <v>1</v>
      </c>
    </row>
    <row r="18" spans="1:6" s="14" customFormat="1" ht="20.100000000000001" customHeight="1">
      <c r="A18" s="17">
        <f>SUBTOTAL(103,$B$4:B18)*1</f>
        <v>15</v>
      </c>
      <c r="B18" s="95" t="s">
        <v>348</v>
      </c>
      <c r="C18" s="95"/>
      <c r="D18" s="10"/>
      <c r="E18" s="95"/>
      <c r="F18" s="10">
        <v>120</v>
      </c>
    </row>
  </sheetData>
  <autoFilter ref="B3:F18" xr:uid="{00000000-0009-0000-0000-000008000000}">
    <sortState xmlns:xlrd2="http://schemas.microsoft.com/office/spreadsheetml/2017/richdata2" ref="B3:F18">
      <sortCondition descending="1" ref="F4:F18"/>
    </sortState>
  </autoFilter>
  <sortState xmlns:xlrd2="http://schemas.microsoft.com/office/spreadsheetml/2017/richdata2" ref="B4:F17">
    <sortCondition descending="1" ref="F4:F17"/>
  </sortState>
  <phoneticPr fontId="4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2023-02-11T19:38:00Z</cp:lastPrinted>
  <dcterms:created xsi:type="dcterms:W3CDTF">2018-12-20T23:01:00Z</dcterms:created>
  <dcterms:modified xsi:type="dcterms:W3CDTF">2024-10-18T02:31:24Z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B94230B84B41C9FBDAABB96632C9C640_42</vt:lpwstr>
  </property>
</Properties>
</file>