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Area" localSheetId="3">'2'!$A$1:$H$40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<sst xmlns="http://schemas.openxmlformats.org/spreadsheetml/2006/main" count="999" uniqueCount="362">
  <si>
    <t>四川省交通运输厅交通建设工程造价管理站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</si>
  <si>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</si>
  <si>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</si>
  <si>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</si>
  <si>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</si>
  <si>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</si>
  <si>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</si>
  <si>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</si>
  <si>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</si>
  <si>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</si>
  <si>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</si>
  <si>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</si>
  <si>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</si>
  <si>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</si>
  <si>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</si>
  <si>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</si>
  <si>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</si>
  <si>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</si>
  <si>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</si>
  <si>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</si>
  <si>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</si>
  <si>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</si>
  <si>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</si>
  <si>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</si>
  <si>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</si>
  <si>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</si>
  <si>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</si>
  <si>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</si>
  <si>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</si>
  <si>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</si>
  <si>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</si>
  <si>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</si>
  <si>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</si>
  <si>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</si>
  <si>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</si>
  <si>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</si>
  <si>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</si>
  <si>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</si>
  <si>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</si>
  <si>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</si>
  <si>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</si>
  <si>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</si>
  <si>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</si>
  <si>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</si>
  <si>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</si>
  <si>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</si>
  <si>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</si>
  <si>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</si>
  <si>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</si>
  <si>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</si>
  <si>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</si>
  <si>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</si>
  <si>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</si>
  <si>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</si>
  <si>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</si>
  <si>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</si>
  <si>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</si>
  <si>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</si>
  <si>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</si>
  <si>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</si>
  <si>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</si>
  <si>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</si>
  <si>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</si>
  <si>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</si>
  <si>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</si>
  <si>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</si>
  <si>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</si>
  <si>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</si>
  <si>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</si>
  <si>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</si>
  <si>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</si>
  <si>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</si>
  <si>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</si>
  <si>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</si>
  <si>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</si>
  <si>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</si>
  <si>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</si>
  <si>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</si>
  <si>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</si>
  <si>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</si>
  <si>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</si>
  <si>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</si>
  <si>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317920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</si>
  <si>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</si>
  <si>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</si>
  <si>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</si>
  <si>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</si>
  <si>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</si>
  <si>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</si>
  <si>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</si>
  <si>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</si>
  <si>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</si>
  <si>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</si>
  <si>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02</t>
  </si>
  <si>
    <t>事业单位医疗</t>
  </si>
  <si>
    <t>214</t>
  </si>
  <si>
    <t>01</t>
  </si>
  <si>
    <t>其他公路水路运输支出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</si>
  <si>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</si>
  <si>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</si>
  <si>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</si>
  <si>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</si>
  <si>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</si>
  <si>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</si>
  <si>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</si>
  <si>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</si>
  <si>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</si>
  <si>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</si>
  <si>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</si>
  <si>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</si>
  <si>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</si>
  <si>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</si>
  <si>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</si>
  <si>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</si>
  <si>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</si>
  <si>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</si>
  <si>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</si>
  <si>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</si>
  <si>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</si>
  <si>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</si>
  <si>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</si>
  <si>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</si>
  <si>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</si>
  <si>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</si>
  <si>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</si>
  <si>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</si>
  <si>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</si>
  <si>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</si>
  <si>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</si>
  <si>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</si>
  <si>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</si>
  <si>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</si>
  <si>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</si>
  <si>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</si>
  <si>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</si>
  <si>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</si>
  <si>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</si>
  <si>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</si>
  <si>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</si>
  <si>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</si>
  <si>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</si>
  <si>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</si>
  <si>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</si>
  <si>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</si>
  <si>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</si>
  <si>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</si>
  <si>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</si>
  <si>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</si>
  <si>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</si>
  <si>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</si>
  <si>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</si>
  <si>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</si>
  <si>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</si>
  <si>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</si>
  <si>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</si>
  <si>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</si>
  <si>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</si>
  <si>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</si>
  <si>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</si>
  <si>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</si>
  <si>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</si>
  <si>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</si>
  <si>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</si>
  <si>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</si>
  <si>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</si>
  <si>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</si>
  <si>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</si>
  <si>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</si>
  <si>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</si>
  <si>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</si>
  <si>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</si>
  <si>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</si>
  <si>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</si>
  <si>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</si>
  <si>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</si>
  <si>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</si>
  <si>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</si>
  <si>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</si>
  <si>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</si>
  <si>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</si>
  <si>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</si>
  <si>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</si>
  <si>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</si>
  <si>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</si>
  <si>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</si>
  <si>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</si>
  <si>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</si>
  <si>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</si>
  <si>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</si>
  <si>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</si>
  <si>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</si>
  <si>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</si>
  <si>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</si>
  <si>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</si>
  <si>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</si>
  <si>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</si>
  <si>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</si>
  <si>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</si>
  <si>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</si>
  <si>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</si>
  <si>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</si>
  <si>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</si>
  <si>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</si>
  <si>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</si>
  <si>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</si>
  <si>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</si>
  <si>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</si>
  <si>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</si>
  <si>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</si>
  <si>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</si>
  <si>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</si>
  <si>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</si>
  <si>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</si>
  <si>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</si>
  <si>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</si>
  <si>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</si>
  <si>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</si>
  <si>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</si>
  <si>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</si>
  <si>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</si>
  <si>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</si>
  <si>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</si>
  <si>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</si>
  <si>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</si>
  <si>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</si>
  <si>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</si>
  <si>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</si>
  <si>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</si>
  <si>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</si>
  <si>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</si>
  <si>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</si>
  <si>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</si>
  <si>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</si>
  <si>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</si>
  <si>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</si>
  <si>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</si>
  <si>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</si>
  <si>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</si>
  <si>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</si>
  <si>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</si>
  <si>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</si>
  <si>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</si>
  <si>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</si>
  <si>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</si>
  <si>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</si>
  <si>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</si>
  <si>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</si>
  <si>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</si>
  <si>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</si>
  <si>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</si>
  <si>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</si>
  <si>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</si>
  <si>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</si>
  <si>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</si>
  <si>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</si>
  <si>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</si>
  <si>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</si>
  <si>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</si>
  <si>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</si>
  <si>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</si>
  <si>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</si>
  <si>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</si>
  <si>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</si>
  <si>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</si>
  <si>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</si>
  <si>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</si>
  <si>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</si>
  <si>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</si>
  <si>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</si>
  <si>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</si>
  <si>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</si>
  <si>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</si>
  <si>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</si>
  <si>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</si>
  <si>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</si>
  <si>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</si>
  <si>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</si>
  <si>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</si>
  <si>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</si>
  <si>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交通运输支出</t>
  </si>
  <si>
    <t xml:space="preserve">  公路水路运输</t>
  </si>
  <si>
    <t xml:space="preserve">    其他公路水路运输支出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</si>
  <si>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</si>
  <si>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</si>
  <si>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</si>
  <si>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</si>
  <si>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</si>
  <si>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</si>
  <si>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</si>
  <si>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</si>
  <si>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</si>
  <si>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</si>
  <si>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</si>
  <si>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</si>
  <si>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</si>
  <si>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</si>
  <si>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</si>
  <si>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</si>
  <si>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</si>
  <si>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</si>
  <si>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</si>
  <si>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</si>
  <si>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</si>
  <si>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</si>
  <si>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</si>
  <si>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</si>
  <si>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</si>
  <si>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</si>
  <si>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</si>
  <si>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</si>
  <si>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</si>
  <si>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</si>
  <si>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</si>
  <si>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05</t>
  </si>
  <si>
    <t xml:space="preserve">  水费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</si>
  <si>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</si>
  <si>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</si>
  <si>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</si>
  <si>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</si>
  <si>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</si>
  <si>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</si>
  <si>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</si>
  <si>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</si>
  <si>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</si>
  <si>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</si>
  <si>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</si>
  <si>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</si>
  <si>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</si>
  <si>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</si>
  <si>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</si>
  <si>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</si>
  <si>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</si>
  <si>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</si>
  <si>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</si>
  <si>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</si>
  <si>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</si>
  <si>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补充计价依据研究工作经费</t>
  </si>
  <si>
    <t xml:space="preserve">  交通建设工程补充定额查定编制费（国省干线）</t>
  </si>
  <si>
    <t xml:space="preserve">  交通建设工程造价管理工作经费</t>
  </si>
  <si>
    <t xml:space="preserve">  设备购置经费</t>
  </si>
  <si>
    <t xml:space="preserve">  信息化建设及运行维护费</t>
  </si>
  <si>
    <t xml:space="preserve">  信息化建设及运行维护经费（A类）-共管</t>
  </si>
  <si>
    <t xml:space="preserve">  造价文件审核工作经费</t>
  </si>
  <si>
    <t xml:space="preserve">  职业病防治专项经费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</si>
  <si>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</si>
  <si>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</si>
  <si>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</si>
  <si>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</si>
  <si>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</si>
  <si>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</si>
  <si>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</si>
  <si>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</si>
  <si>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</si>
  <si>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</si>
  <si>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</si>
  <si>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</si>
  <si>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</si>
  <si>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</si>
  <si>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</si>
  <si>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</si>
  <si>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</si>
  <si>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注：本表无数据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</si>
</sst>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38" borderId="14" applyNumberFormat="0" applyAlignment="0" applyProtection="0"/>
    <xf numFmtId="0" fontId="43" fillId="39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38" borderId="17" applyNumberFormat="0" applyAlignment="0" applyProtection="0"/>
    <xf numFmtId="0" fontId="49" fillId="47" borderId="14" applyNumberFormat="0" applyAlignment="0" applyProtection="0"/>
    <xf numFmtId="0" fontId="5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56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vertical="center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zoomScalePageLayoutView="0" workbookViewId="0" topLeftCell="A1">
      <selection activeCell="C48" sqref="C48"/>
    </sheetView>
  </sheetViews>
  <sheetFormatPr defaultColWidth="9.33203125" defaultRowHeight="11.25"/>
  <cols>
    <col min="1" max="1" width="39.16015625" style="0" customWidth="1"/>
    <col min="2" max="2" width="27.66015625" style="0" customWidth="1"/>
    <col min="3" max="3" width="39.16015625" style="0" customWidth="1"/>
    <col min="4" max="4" width="29.160156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4" t="s">
        <v>2</v>
      </c>
      <c r="B2" s="94"/>
      <c r="C2" s="94"/>
      <c r="D2" s="94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95" t="s">
        <v>4</v>
      </c>
      <c r="B4" s="96"/>
      <c r="C4" s="95" t="s">
        <v>5</v>
      </c>
      <c r="D4" s="96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705.68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19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52.7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20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593.5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33.87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/>
      <c r="D30" s="10">
        <v>0</v>
      </c>
    </row>
    <row r="31" spans="1:4" ht="19.5" customHeight="1">
      <c r="A31" s="16"/>
      <c r="B31" s="17"/>
      <c r="C31" s="16" t="s">
        <v>39</v>
      </c>
      <c r="D31" s="17">
        <v>0</v>
      </c>
    </row>
    <row r="32" spans="1:4" ht="19.5" customHeight="1">
      <c r="A32" s="16"/>
      <c r="B32" s="17"/>
      <c r="C32" s="16" t="s">
        <v>40</v>
      </c>
      <c r="D32" s="17">
        <v>0</v>
      </c>
    </row>
    <row r="33" spans="1:4" ht="19.5" customHeight="1">
      <c r="A33" s="16"/>
      <c r="B33" s="17"/>
      <c r="C33" s="16" t="s">
        <v>41</v>
      </c>
      <c r="D33" s="17">
        <v>0</v>
      </c>
    </row>
    <row r="34" spans="1:4" ht="19.5" customHeight="1">
      <c r="A34" s="16"/>
      <c r="B34" s="17"/>
      <c r="C34" s="16" t="s">
        <v>42</v>
      </c>
      <c r="D34" s="17">
        <v>0</v>
      </c>
    </row>
    <row r="35" spans="1:4" ht="19.5" customHeight="1">
      <c r="A35" s="16"/>
      <c r="B35" s="17"/>
      <c r="C35" s="16" t="s">
        <v>43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44</v>
      </c>
      <c r="B37" s="18">
        <f>SUM(B6:B34)</f>
        <v>705.68</v>
      </c>
      <c r="C37" s="19" t="s">
        <v>45</v>
      </c>
      <c r="D37" s="18">
        <f>SUM(D6:D35)</f>
        <v>719.07</v>
      </c>
    </row>
    <row r="38" spans="1:4" ht="19.5" customHeight="1">
      <c r="A38" s="16" t="s">
        <v>46</v>
      </c>
      <c r="B38" s="17">
        <v>9.89</v>
      </c>
      <c r="C38" s="16" t="s">
        <v>47</v>
      </c>
      <c r="D38" s="17">
        <v>0</v>
      </c>
    </row>
    <row r="39" spans="1:4" ht="19.5" customHeight="1">
      <c r="A39" s="16" t="s">
        <v>48</v>
      </c>
      <c r="B39" s="17">
        <v>3.5</v>
      </c>
      <c r="C39" s="16" t="s">
        <v>49</v>
      </c>
      <c r="D39" s="17">
        <v>0</v>
      </c>
    </row>
    <row r="40" spans="1:4" ht="19.5" customHeight="1">
      <c r="A40" s="16"/>
      <c r="B40" s="17"/>
      <c r="C40" s="16" t="s">
        <v>50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51</v>
      </c>
      <c r="B42" s="24">
        <f>SUM(B37:B39)</f>
        <v>719.0699999999999</v>
      </c>
      <c r="C42" s="23" t="s">
        <v>52</v>
      </c>
      <c r="D42" s="25">
        <f>SUM(D37,D38,D40)</f>
        <v>719.07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errors="blank" horizontalDpi="600" verticalDpi="600" orientation="portrait" paperSize="9" scale="71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0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352</v>
      </c>
    </row>
    <row r="2" spans="1:8" ht="19.5" customHeight="1">
      <c r="A2" s="94" t="s">
        <v>353</v>
      </c>
      <c r="B2" s="94"/>
      <c r="C2" s="94"/>
      <c r="D2" s="94"/>
      <c r="E2" s="94"/>
      <c r="F2" s="94"/>
      <c r="G2" s="94"/>
      <c r="H2" s="94"/>
    </row>
    <row r="3" spans="1:8" ht="19.5" customHeight="1">
      <c r="A3" s="33" t="s">
        <v>354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97" t="s">
        <v>55</v>
      </c>
      <c r="B4" s="98"/>
      <c r="C4" s="98"/>
      <c r="D4" s="98"/>
      <c r="E4" s="99"/>
      <c r="F4" s="152" t="s">
        <v>355</v>
      </c>
      <c r="G4" s="113"/>
      <c r="H4" s="113"/>
    </row>
    <row r="5" spans="1:8" ht="19.5" customHeight="1">
      <c r="A5" s="97" t="s">
        <v>66</v>
      </c>
      <c r="B5" s="98"/>
      <c r="C5" s="99"/>
      <c r="D5" s="153" t="s">
        <v>67</v>
      </c>
      <c r="E5" s="115" t="s">
        <v>107</v>
      </c>
      <c r="F5" s="103" t="s">
        <v>56</v>
      </c>
      <c r="G5" s="103" t="s">
        <v>103</v>
      </c>
      <c r="H5" s="113" t="s">
        <v>104</v>
      </c>
    </row>
    <row r="6" spans="1:8" ht="19.5" customHeight="1">
      <c r="A6" s="40" t="s">
        <v>76</v>
      </c>
      <c r="B6" s="39" t="s">
        <v>77</v>
      </c>
      <c r="C6" s="41" t="s">
        <v>78</v>
      </c>
      <c r="D6" s="154"/>
      <c r="E6" s="110"/>
      <c r="F6" s="105"/>
      <c r="G6" s="105"/>
      <c r="H6" s="114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9.5" customHeight="1">
      <c r="D17" s="155" t="s">
        <v>361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="60" zoomScalePageLayoutView="0" workbookViewId="0" topLeftCell="A1">
      <selection activeCell="B20" sqref="B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356</v>
      </c>
    </row>
    <row r="2" spans="1:8" ht="25.5" customHeight="1">
      <c r="A2" s="94" t="s">
        <v>357</v>
      </c>
      <c r="B2" s="94"/>
      <c r="C2" s="94"/>
      <c r="D2" s="94"/>
      <c r="E2" s="94"/>
      <c r="F2" s="94"/>
      <c r="G2" s="94"/>
      <c r="H2" s="94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39" t="s">
        <v>346</v>
      </c>
      <c r="B4" s="139" t="s">
        <v>347</v>
      </c>
      <c r="C4" s="113" t="s">
        <v>348</v>
      </c>
      <c r="D4" s="113"/>
      <c r="E4" s="113"/>
      <c r="F4" s="113"/>
      <c r="G4" s="113"/>
      <c r="H4" s="113"/>
    </row>
    <row r="5" spans="1:8" ht="19.5" customHeight="1">
      <c r="A5" s="139"/>
      <c r="B5" s="139"/>
      <c r="C5" s="125" t="s">
        <v>56</v>
      </c>
      <c r="D5" s="115" t="s">
        <v>208</v>
      </c>
      <c r="E5" s="92" t="s">
        <v>349</v>
      </c>
      <c r="F5" s="93"/>
      <c r="G5" s="93"/>
      <c r="H5" s="143" t="s">
        <v>213</v>
      </c>
    </row>
    <row r="6" spans="1:8" ht="33.75" customHeight="1">
      <c r="A6" s="110"/>
      <c r="B6" s="110"/>
      <c r="C6" s="151"/>
      <c r="D6" s="105"/>
      <c r="E6" s="75" t="s">
        <v>71</v>
      </c>
      <c r="F6" s="89" t="s">
        <v>350</v>
      </c>
      <c r="G6" s="77" t="s">
        <v>351</v>
      </c>
      <c r="H6" s="144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  <row r="17" ht="27.75" customHeight="1">
      <c r="B17" s="155" t="s">
        <v>361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="80" zoomScaleSheetLayoutView="80" zoomScalePageLayoutView="0" workbookViewId="0" topLeftCell="A1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358</v>
      </c>
    </row>
    <row r="2" spans="1:8" ht="19.5" customHeight="1">
      <c r="A2" s="94" t="s">
        <v>359</v>
      </c>
      <c r="B2" s="94"/>
      <c r="C2" s="94"/>
      <c r="D2" s="94"/>
      <c r="E2" s="94"/>
      <c r="F2" s="94"/>
      <c r="G2" s="94"/>
      <c r="H2" s="94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97" t="s">
        <v>55</v>
      </c>
      <c r="B4" s="98"/>
      <c r="C4" s="98"/>
      <c r="D4" s="98"/>
      <c r="E4" s="99"/>
      <c r="F4" s="152" t="s">
        <v>360</v>
      </c>
      <c r="G4" s="113"/>
      <c r="H4" s="113"/>
    </row>
    <row r="5" spans="1:8" ht="19.5" customHeight="1">
      <c r="A5" s="97" t="s">
        <v>66</v>
      </c>
      <c r="B5" s="98"/>
      <c r="C5" s="99"/>
      <c r="D5" s="153" t="s">
        <v>67</v>
      </c>
      <c r="E5" s="115" t="s">
        <v>107</v>
      </c>
      <c r="F5" s="103" t="s">
        <v>56</v>
      </c>
      <c r="G5" s="103" t="s">
        <v>103</v>
      </c>
      <c r="H5" s="113" t="s">
        <v>104</v>
      </c>
    </row>
    <row r="6" spans="1:8" ht="19.5" customHeight="1">
      <c r="A6" s="40" t="s">
        <v>76</v>
      </c>
      <c r="B6" s="39" t="s">
        <v>77</v>
      </c>
      <c r="C6" s="41" t="s">
        <v>78</v>
      </c>
      <c r="D6" s="154"/>
      <c r="E6" s="110"/>
      <c r="F6" s="105"/>
      <c r="G6" s="105"/>
      <c r="H6" s="114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33" customHeight="1">
      <c r="E17" s="155" t="s">
        <v>361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53</v>
      </c>
    </row>
    <row r="2" spans="1:20" ht="19.5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97" t="s">
        <v>55</v>
      </c>
      <c r="B4" s="98"/>
      <c r="C4" s="98"/>
      <c r="D4" s="98"/>
      <c r="E4" s="99"/>
      <c r="F4" s="116" t="s">
        <v>56</v>
      </c>
      <c r="G4" s="113" t="s">
        <v>57</v>
      </c>
      <c r="H4" s="103" t="s">
        <v>58</v>
      </c>
      <c r="I4" s="103" t="s">
        <v>59</v>
      </c>
      <c r="J4" s="103" t="s">
        <v>60</v>
      </c>
      <c r="K4" s="103" t="s">
        <v>61</v>
      </c>
      <c r="L4" s="103"/>
      <c r="M4" s="100" t="s">
        <v>62</v>
      </c>
      <c r="N4" s="106" t="s">
        <v>63</v>
      </c>
      <c r="O4" s="107"/>
      <c r="P4" s="107"/>
      <c r="Q4" s="107"/>
      <c r="R4" s="108"/>
      <c r="S4" s="116" t="s">
        <v>64</v>
      </c>
      <c r="T4" s="103" t="s">
        <v>65</v>
      </c>
    </row>
    <row r="5" spans="1:20" ht="19.5" customHeight="1">
      <c r="A5" s="97" t="s">
        <v>66</v>
      </c>
      <c r="B5" s="98"/>
      <c r="C5" s="99"/>
      <c r="D5" s="109" t="s">
        <v>67</v>
      </c>
      <c r="E5" s="115" t="s">
        <v>68</v>
      </c>
      <c r="F5" s="103"/>
      <c r="G5" s="113"/>
      <c r="H5" s="103"/>
      <c r="I5" s="103"/>
      <c r="J5" s="103"/>
      <c r="K5" s="111" t="s">
        <v>69</v>
      </c>
      <c r="L5" s="103" t="s">
        <v>70</v>
      </c>
      <c r="M5" s="101"/>
      <c r="N5" s="104" t="s">
        <v>71</v>
      </c>
      <c r="O5" s="104" t="s">
        <v>72</v>
      </c>
      <c r="P5" s="104" t="s">
        <v>73</v>
      </c>
      <c r="Q5" s="104" t="s">
        <v>74</v>
      </c>
      <c r="R5" s="104" t="s">
        <v>75</v>
      </c>
      <c r="S5" s="103"/>
      <c r="T5" s="103"/>
    </row>
    <row r="6" spans="1:20" ht="30.75" customHeight="1">
      <c r="A6" s="39" t="s">
        <v>76</v>
      </c>
      <c r="B6" s="40" t="s">
        <v>77</v>
      </c>
      <c r="C6" s="41" t="s">
        <v>78</v>
      </c>
      <c r="D6" s="110"/>
      <c r="E6" s="110"/>
      <c r="F6" s="105"/>
      <c r="G6" s="114"/>
      <c r="H6" s="105"/>
      <c r="I6" s="105"/>
      <c r="J6" s="105"/>
      <c r="K6" s="112"/>
      <c r="L6" s="105"/>
      <c r="M6" s="102"/>
      <c r="N6" s="105"/>
      <c r="O6" s="105"/>
      <c r="P6" s="105"/>
      <c r="Q6" s="105"/>
      <c r="R6" s="105"/>
      <c r="S6" s="105"/>
      <c r="T6" s="105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56</v>
      </c>
      <c r="F7" s="45">
        <v>719.07</v>
      </c>
      <c r="G7" s="45">
        <v>3.5</v>
      </c>
      <c r="H7" s="45">
        <v>705.68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5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9.89</v>
      </c>
    </row>
    <row r="8" spans="1:20" ht="19.5" customHeight="1">
      <c r="A8" s="44" t="s">
        <v>79</v>
      </c>
      <c r="B8" s="44" t="s">
        <v>80</v>
      </c>
      <c r="C8" s="44" t="s">
        <v>81</v>
      </c>
      <c r="D8" s="44" t="s">
        <v>82</v>
      </c>
      <c r="E8" s="44" t="s">
        <v>83</v>
      </c>
      <c r="F8" s="45">
        <v>19</v>
      </c>
      <c r="G8" s="45">
        <v>0</v>
      </c>
      <c r="H8" s="45">
        <v>19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84</v>
      </c>
      <c r="B9" s="44" t="s">
        <v>85</v>
      </c>
      <c r="C9" s="44" t="s">
        <v>85</v>
      </c>
      <c r="D9" s="44" t="s">
        <v>82</v>
      </c>
      <c r="E9" s="44" t="s">
        <v>86</v>
      </c>
      <c r="F9" s="45">
        <v>34</v>
      </c>
      <c r="G9" s="45">
        <v>0</v>
      </c>
      <c r="H9" s="45">
        <v>34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84</v>
      </c>
      <c r="B10" s="44" t="s">
        <v>85</v>
      </c>
      <c r="C10" s="44" t="s">
        <v>87</v>
      </c>
      <c r="D10" s="44" t="s">
        <v>82</v>
      </c>
      <c r="E10" s="44" t="s">
        <v>88</v>
      </c>
      <c r="F10" s="45">
        <v>17</v>
      </c>
      <c r="G10" s="45">
        <v>0</v>
      </c>
      <c r="H10" s="45">
        <v>17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84</v>
      </c>
      <c r="B11" s="44" t="s">
        <v>89</v>
      </c>
      <c r="C11" s="44" t="s">
        <v>89</v>
      </c>
      <c r="D11" s="44" t="s">
        <v>82</v>
      </c>
      <c r="E11" s="44" t="s">
        <v>90</v>
      </c>
      <c r="F11" s="45">
        <v>1.7</v>
      </c>
      <c r="G11" s="45">
        <v>0</v>
      </c>
      <c r="H11" s="45">
        <v>1.7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91</v>
      </c>
      <c r="B12" s="44" t="s">
        <v>92</v>
      </c>
      <c r="C12" s="44" t="s">
        <v>93</v>
      </c>
      <c r="D12" s="44" t="s">
        <v>82</v>
      </c>
      <c r="E12" s="44" t="s">
        <v>94</v>
      </c>
      <c r="F12" s="45">
        <v>20</v>
      </c>
      <c r="G12" s="45">
        <v>0</v>
      </c>
      <c r="H12" s="45">
        <v>20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95</v>
      </c>
      <c r="B13" s="44" t="s">
        <v>96</v>
      </c>
      <c r="C13" s="44" t="s">
        <v>89</v>
      </c>
      <c r="D13" s="44" t="s">
        <v>82</v>
      </c>
      <c r="E13" s="44" t="s">
        <v>97</v>
      </c>
      <c r="F13" s="45">
        <v>593.5</v>
      </c>
      <c r="G13" s="45">
        <v>3.5</v>
      </c>
      <c r="H13" s="45">
        <v>580.11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9.89</v>
      </c>
    </row>
    <row r="14" spans="1:20" ht="19.5" customHeight="1">
      <c r="A14" s="44" t="s">
        <v>98</v>
      </c>
      <c r="B14" s="44" t="s">
        <v>93</v>
      </c>
      <c r="C14" s="44" t="s">
        <v>96</v>
      </c>
      <c r="D14" s="44" t="s">
        <v>82</v>
      </c>
      <c r="E14" s="44" t="s">
        <v>99</v>
      </c>
      <c r="F14" s="45">
        <v>27</v>
      </c>
      <c r="G14" s="45">
        <v>0</v>
      </c>
      <c r="H14" s="45">
        <v>27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98</v>
      </c>
      <c r="B15" s="44" t="s">
        <v>93</v>
      </c>
      <c r="C15" s="44" t="s">
        <v>81</v>
      </c>
      <c r="D15" s="44" t="s">
        <v>82</v>
      </c>
      <c r="E15" s="44" t="s">
        <v>100</v>
      </c>
      <c r="F15" s="45">
        <v>6.87</v>
      </c>
      <c r="G15" s="45">
        <v>0</v>
      </c>
      <c r="H15" s="45">
        <v>6.87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</sheetData>
  <sheetProtection/>
  <mergeCells count="22"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A4:E4"/>
    <mergeCell ref="M4:M6"/>
    <mergeCell ref="K4:L4"/>
    <mergeCell ref="N5:N6"/>
    <mergeCell ref="R5:R6"/>
    <mergeCell ref="O5:O6"/>
    <mergeCell ref="N4:R4"/>
    <mergeCell ref="E5:E6"/>
    <mergeCell ref="F4:F6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101</v>
      </c>
    </row>
    <row r="2" spans="1:10" ht="19.5" customHeight="1">
      <c r="A2" s="94" t="s">
        <v>102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95" t="s">
        <v>55</v>
      </c>
      <c r="B4" s="124"/>
      <c r="C4" s="124"/>
      <c r="D4" s="124"/>
      <c r="E4" s="96"/>
      <c r="F4" s="121" t="s">
        <v>56</v>
      </c>
      <c r="G4" s="122" t="s">
        <v>103</v>
      </c>
      <c r="H4" s="123" t="s">
        <v>104</v>
      </c>
      <c r="I4" s="123" t="s">
        <v>105</v>
      </c>
      <c r="J4" s="117" t="s">
        <v>106</v>
      </c>
    </row>
    <row r="5" spans="1:10" ht="19.5" customHeight="1">
      <c r="A5" s="95" t="s">
        <v>66</v>
      </c>
      <c r="B5" s="124"/>
      <c r="C5" s="96"/>
      <c r="D5" s="120" t="s">
        <v>67</v>
      </c>
      <c r="E5" s="118" t="s">
        <v>107</v>
      </c>
      <c r="F5" s="122"/>
      <c r="G5" s="122"/>
      <c r="H5" s="123"/>
      <c r="I5" s="123"/>
      <c r="J5" s="117"/>
    </row>
    <row r="6" spans="1:10" ht="15" customHeight="1">
      <c r="A6" s="51" t="s">
        <v>76</v>
      </c>
      <c r="B6" s="51" t="s">
        <v>77</v>
      </c>
      <c r="C6" s="52" t="s">
        <v>78</v>
      </c>
      <c r="D6" s="117"/>
      <c r="E6" s="119"/>
      <c r="F6" s="122"/>
      <c r="G6" s="122"/>
      <c r="H6" s="123"/>
      <c r="I6" s="123"/>
      <c r="J6" s="117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56</v>
      </c>
      <c r="F7" s="55">
        <f aca="true" t="shared" si="0" ref="F7:F15">SUM(G7:J7)</f>
        <v>719.0699999999999</v>
      </c>
      <c r="G7" s="55">
        <v>463.01</v>
      </c>
      <c r="H7" s="55">
        <v>256.06</v>
      </c>
      <c r="I7" s="55">
        <v>0</v>
      </c>
      <c r="J7" s="13">
        <v>0</v>
      </c>
    </row>
    <row r="8" spans="1:10" ht="19.5" customHeight="1">
      <c r="A8" s="53" t="s">
        <v>79</v>
      </c>
      <c r="B8" s="53" t="s">
        <v>80</v>
      </c>
      <c r="C8" s="53" t="s">
        <v>81</v>
      </c>
      <c r="D8" s="54" t="s">
        <v>82</v>
      </c>
      <c r="E8" s="54" t="s">
        <v>83</v>
      </c>
      <c r="F8" s="55">
        <f t="shared" si="0"/>
        <v>19</v>
      </c>
      <c r="G8" s="55">
        <v>19</v>
      </c>
      <c r="H8" s="55">
        <v>0</v>
      </c>
      <c r="I8" s="55">
        <v>0</v>
      </c>
      <c r="J8" s="13">
        <v>0</v>
      </c>
    </row>
    <row r="9" spans="1:10" ht="19.5" customHeight="1">
      <c r="A9" s="53" t="s">
        <v>84</v>
      </c>
      <c r="B9" s="53" t="s">
        <v>85</v>
      </c>
      <c r="C9" s="53" t="s">
        <v>85</v>
      </c>
      <c r="D9" s="54" t="s">
        <v>82</v>
      </c>
      <c r="E9" s="54" t="s">
        <v>86</v>
      </c>
      <c r="F9" s="55">
        <f t="shared" si="0"/>
        <v>34</v>
      </c>
      <c r="G9" s="55">
        <v>34</v>
      </c>
      <c r="H9" s="55">
        <v>0</v>
      </c>
      <c r="I9" s="55">
        <v>0</v>
      </c>
      <c r="J9" s="13">
        <v>0</v>
      </c>
    </row>
    <row r="10" spans="1:10" ht="19.5" customHeight="1">
      <c r="A10" s="53" t="s">
        <v>84</v>
      </c>
      <c r="B10" s="53" t="s">
        <v>85</v>
      </c>
      <c r="C10" s="53" t="s">
        <v>87</v>
      </c>
      <c r="D10" s="54" t="s">
        <v>82</v>
      </c>
      <c r="E10" s="54" t="s">
        <v>88</v>
      </c>
      <c r="F10" s="55">
        <f t="shared" si="0"/>
        <v>17</v>
      </c>
      <c r="G10" s="55">
        <v>17</v>
      </c>
      <c r="H10" s="55">
        <v>0</v>
      </c>
      <c r="I10" s="55">
        <v>0</v>
      </c>
      <c r="J10" s="13">
        <v>0</v>
      </c>
    </row>
    <row r="11" spans="1:10" ht="19.5" customHeight="1">
      <c r="A11" s="53" t="s">
        <v>84</v>
      </c>
      <c r="B11" s="53" t="s">
        <v>89</v>
      </c>
      <c r="C11" s="53" t="s">
        <v>89</v>
      </c>
      <c r="D11" s="54" t="s">
        <v>82</v>
      </c>
      <c r="E11" s="54" t="s">
        <v>90</v>
      </c>
      <c r="F11" s="55">
        <f t="shared" si="0"/>
        <v>1.7</v>
      </c>
      <c r="G11" s="55">
        <v>1.7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91</v>
      </c>
      <c r="B12" s="53" t="s">
        <v>92</v>
      </c>
      <c r="C12" s="53" t="s">
        <v>93</v>
      </c>
      <c r="D12" s="54" t="s">
        <v>82</v>
      </c>
      <c r="E12" s="54" t="s">
        <v>94</v>
      </c>
      <c r="F12" s="55">
        <f t="shared" si="0"/>
        <v>20</v>
      </c>
      <c r="G12" s="55">
        <v>20</v>
      </c>
      <c r="H12" s="55">
        <v>0</v>
      </c>
      <c r="I12" s="55">
        <v>0</v>
      </c>
      <c r="J12" s="13">
        <v>0</v>
      </c>
    </row>
    <row r="13" spans="1:10" ht="19.5" customHeight="1">
      <c r="A13" s="53" t="s">
        <v>95</v>
      </c>
      <c r="B13" s="53" t="s">
        <v>96</v>
      </c>
      <c r="C13" s="53" t="s">
        <v>89</v>
      </c>
      <c r="D13" s="54" t="s">
        <v>82</v>
      </c>
      <c r="E13" s="54" t="s">
        <v>97</v>
      </c>
      <c r="F13" s="55">
        <f t="shared" si="0"/>
        <v>593.5</v>
      </c>
      <c r="G13" s="55">
        <v>337.44</v>
      </c>
      <c r="H13" s="55">
        <v>256.06</v>
      </c>
      <c r="I13" s="55">
        <v>0</v>
      </c>
      <c r="J13" s="13">
        <v>0</v>
      </c>
    </row>
    <row r="14" spans="1:10" ht="19.5" customHeight="1">
      <c r="A14" s="53" t="s">
        <v>98</v>
      </c>
      <c r="B14" s="53" t="s">
        <v>93</v>
      </c>
      <c r="C14" s="53" t="s">
        <v>96</v>
      </c>
      <c r="D14" s="54" t="s">
        <v>82</v>
      </c>
      <c r="E14" s="54" t="s">
        <v>99</v>
      </c>
      <c r="F14" s="55">
        <f t="shared" si="0"/>
        <v>27</v>
      </c>
      <c r="G14" s="55">
        <v>27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98</v>
      </c>
      <c r="B15" s="53" t="s">
        <v>93</v>
      </c>
      <c r="C15" s="53" t="s">
        <v>81</v>
      </c>
      <c r="D15" s="54" t="s">
        <v>82</v>
      </c>
      <c r="E15" s="54" t="s">
        <v>100</v>
      </c>
      <c r="F15" s="55">
        <f t="shared" si="0"/>
        <v>6.87</v>
      </c>
      <c r="G15" s="55">
        <v>6.87</v>
      </c>
      <c r="H15" s="55">
        <v>0</v>
      </c>
      <c r="I15" s="55">
        <v>0</v>
      </c>
      <c r="J15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zoomScalePageLayoutView="0" workbookViewId="0" topLeftCell="A1">
      <selection activeCell="J10" sqref="J10"/>
    </sheetView>
  </sheetViews>
  <sheetFormatPr defaultColWidth="9.33203125" defaultRowHeight="11.25"/>
  <cols>
    <col min="1" max="1" width="43.83203125" style="0" customWidth="1"/>
    <col min="2" max="2" width="24.83203125" style="0" customWidth="1"/>
    <col min="3" max="3" width="38.66015625" style="0" customWidth="1"/>
    <col min="4" max="5" width="17" style="0" customWidth="1"/>
    <col min="6" max="7" width="17" style="0" hidden="1" customWidth="1"/>
    <col min="8" max="8" width="17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108</v>
      </c>
    </row>
    <row r="2" spans="1:8" ht="20.25" customHeight="1">
      <c r="A2" s="94" t="s">
        <v>109</v>
      </c>
      <c r="B2" s="94"/>
      <c r="C2" s="94"/>
      <c r="D2" s="94"/>
      <c r="E2" s="94"/>
      <c r="F2" s="94"/>
      <c r="G2" s="94"/>
      <c r="H2" s="94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95" t="s">
        <v>4</v>
      </c>
      <c r="B4" s="96"/>
      <c r="C4" s="95" t="s">
        <v>5</v>
      </c>
      <c r="D4" s="124"/>
      <c r="E4" s="124"/>
      <c r="F4" s="124"/>
      <c r="G4" s="124"/>
      <c r="H4" s="96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56</v>
      </c>
      <c r="E5" s="56" t="s">
        <v>110</v>
      </c>
      <c r="F5" s="57" t="s">
        <v>111</v>
      </c>
      <c r="G5" s="56" t="s">
        <v>112</v>
      </c>
      <c r="H5" s="57" t="s">
        <v>113</v>
      </c>
    </row>
    <row r="6" spans="1:8" ht="24" customHeight="1">
      <c r="A6" s="11" t="s">
        <v>114</v>
      </c>
      <c r="B6" s="10">
        <f>SUM(B7:B9)</f>
        <v>705.68</v>
      </c>
      <c r="C6" s="58" t="s">
        <v>115</v>
      </c>
      <c r="D6" s="10">
        <f aca="true" t="shared" si="0" ref="D6:D36">SUM(E6:H6)</f>
        <v>709.1800000000001</v>
      </c>
      <c r="E6" s="59">
        <f>SUM(E7:E36)</f>
        <v>709.1800000000001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116</v>
      </c>
      <c r="B7" s="10">
        <v>705.68</v>
      </c>
      <c r="C7" s="58" t="s">
        <v>117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118</v>
      </c>
      <c r="B8" s="10">
        <v>0</v>
      </c>
      <c r="C8" s="58" t="s">
        <v>119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120</v>
      </c>
      <c r="B9" s="10">
        <v>0</v>
      </c>
      <c r="C9" s="58" t="s">
        <v>121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122</v>
      </c>
      <c r="B10" s="10">
        <f>SUM(B11:B14)</f>
        <v>3.5</v>
      </c>
      <c r="C10" s="58" t="s">
        <v>123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116</v>
      </c>
      <c r="B11" s="10">
        <v>3.5</v>
      </c>
      <c r="C11" s="58" t="s">
        <v>124</v>
      </c>
      <c r="D11" s="10">
        <f t="shared" si="0"/>
        <v>19</v>
      </c>
      <c r="E11" s="59">
        <v>19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118</v>
      </c>
      <c r="B12" s="10">
        <v>0</v>
      </c>
      <c r="C12" s="58" t="s">
        <v>125</v>
      </c>
      <c r="D12" s="10">
        <f t="shared" si="0"/>
        <v>0</v>
      </c>
      <c r="E12" s="59">
        <v>0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120</v>
      </c>
      <c r="B13" s="10">
        <v>0</v>
      </c>
      <c r="C13" s="58" t="s">
        <v>126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127</v>
      </c>
      <c r="B14" s="10">
        <v>0</v>
      </c>
      <c r="C14" s="58" t="s">
        <v>128</v>
      </c>
      <c r="D14" s="10">
        <f t="shared" si="0"/>
        <v>52.7</v>
      </c>
      <c r="E14" s="59">
        <v>52.7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129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130</v>
      </c>
      <c r="D16" s="10">
        <f t="shared" si="0"/>
        <v>20</v>
      </c>
      <c r="E16" s="59">
        <v>20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131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132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133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134</v>
      </c>
      <c r="D20" s="10">
        <f t="shared" si="0"/>
        <v>583.61</v>
      </c>
      <c r="E20" s="59">
        <v>583.61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135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136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137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138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139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140</v>
      </c>
      <c r="D26" s="17">
        <f t="shared" si="0"/>
        <v>33.87</v>
      </c>
      <c r="E26" s="17">
        <v>33.87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141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142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143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144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145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146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147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148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149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150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51</v>
      </c>
      <c r="B40" s="71">
        <f>SUM(B6,B10)</f>
        <v>709.18</v>
      </c>
      <c r="C40" s="19" t="s">
        <v>52</v>
      </c>
      <c r="D40" s="18">
        <f>SUM(D7:D38)</f>
        <v>709.1800000000001</v>
      </c>
      <c r="E40" s="18">
        <f>SUM(E7:E38)</f>
        <v>709.1800000000001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errors="blank" horizontalDpi="600" verticalDpi="600" orientation="portrait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view="pageBreakPreview" zoomScale="60" zoomScalePageLayoutView="0" workbookViewId="0" topLeftCell="A1">
      <selection activeCell="AC10" sqref="AC1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9" width="11.66015625" style="0" customWidth="1"/>
    <col min="10" max="15" width="11.66015625" style="0" hidden="1" customWidth="1"/>
    <col min="16" max="22" width="8.33203125" style="0" hidden="1" customWidth="1"/>
    <col min="23" max="25" width="9.16015625" style="0" hidden="1" customWidth="1"/>
    <col min="26" max="29" width="8.33203125" style="0" customWidth="1"/>
    <col min="30" max="35" width="8.33203125" style="0" hidden="1" customWidth="1"/>
    <col min="36" max="38" width="9.16015625" style="0" hidden="1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152</v>
      </c>
    </row>
    <row r="2" spans="1:41" ht="19.5" customHeight="1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97" t="s">
        <v>55</v>
      </c>
      <c r="B4" s="98"/>
      <c r="C4" s="98"/>
      <c r="D4" s="99"/>
      <c r="E4" s="135" t="s">
        <v>154</v>
      </c>
      <c r="F4" s="130" t="s">
        <v>155</v>
      </c>
      <c r="G4" s="131"/>
      <c r="H4" s="131"/>
      <c r="I4" s="131"/>
      <c r="J4" s="131"/>
      <c r="K4" s="131"/>
      <c r="L4" s="131"/>
      <c r="M4" s="131"/>
      <c r="N4" s="131"/>
      <c r="O4" s="132"/>
      <c r="P4" s="130" t="s">
        <v>156</v>
      </c>
      <c r="Q4" s="131"/>
      <c r="R4" s="131"/>
      <c r="S4" s="131"/>
      <c r="T4" s="131"/>
      <c r="U4" s="131"/>
      <c r="V4" s="131"/>
      <c r="W4" s="131"/>
      <c r="X4" s="131"/>
      <c r="Y4" s="132"/>
      <c r="Z4" s="130" t="s">
        <v>157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2"/>
    </row>
    <row r="5" spans="1:41" ht="19.5" customHeight="1">
      <c r="A5" s="133" t="s">
        <v>66</v>
      </c>
      <c r="B5" s="134"/>
      <c r="C5" s="109" t="s">
        <v>67</v>
      </c>
      <c r="D5" s="115" t="s">
        <v>107</v>
      </c>
      <c r="E5" s="136"/>
      <c r="F5" s="125" t="s">
        <v>56</v>
      </c>
      <c r="G5" s="127" t="s">
        <v>158</v>
      </c>
      <c r="H5" s="128"/>
      <c r="I5" s="129"/>
      <c r="J5" s="127" t="s">
        <v>159</v>
      </c>
      <c r="K5" s="128"/>
      <c r="L5" s="129"/>
      <c r="M5" s="127" t="s">
        <v>160</v>
      </c>
      <c r="N5" s="128"/>
      <c r="O5" s="129"/>
      <c r="P5" s="138" t="s">
        <v>56</v>
      </c>
      <c r="Q5" s="127" t="s">
        <v>158</v>
      </c>
      <c r="R5" s="128"/>
      <c r="S5" s="129"/>
      <c r="T5" s="127" t="s">
        <v>159</v>
      </c>
      <c r="U5" s="128"/>
      <c r="V5" s="129"/>
      <c r="W5" s="127" t="s">
        <v>160</v>
      </c>
      <c r="X5" s="128"/>
      <c r="Y5" s="129"/>
      <c r="Z5" s="125" t="s">
        <v>56</v>
      </c>
      <c r="AA5" s="127" t="s">
        <v>158</v>
      </c>
      <c r="AB5" s="128"/>
      <c r="AC5" s="129"/>
      <c r="AD5" s="127" t="s">
        <v>159</v>
      </c>
      <c r="AE5" s="128"/>
      <c r="AF5" s="129"/>
      <c r="AG5" s="127" t="s">
        <v>160</v>
      </c>
      <c r="AH5" s="128"/>
      <c r="AI5" s="129"/>
      <c r="AJ5" s="127" t="s">
        <v>161</v>
      </c>
      <c r="AK5" s="128"/>
      <c r="AL5" s="129"/>
      <c r="AM5" s="127" t="s">
        <v>113</v>
      </c>
      <c r="AN5" s="128"/>
      <c r="AO5" s="129"/>
    </row>
    <row r="6" spans="1:41" ht="29.25" customHeight="1">
      <c r="A6" s="74" t="s">
        <v>76</v>
      </c>
      <c r="B6" s="74" t="s">
        <v>77</v>
      </c>
      <c r="C6" s="110"/>
      <c r="D6" s="110"/>
      <c r="E6" s="137"/>
      <c r="F6" s="126"/>
      <c r="G6" s="75" t="s">
        <v>71</v>
      </c>
      <c r="H6" s="76" t="s">
        <v>103</v>
      </c>
      <c r="I6" s="76" t="s">
        <v>104</v>
      </c>
      <c r="J6" s="75" t="s">
        <v>71</v>
      </c>
      <c r="K6" s="76" t="s">
        <v>103</v>
      </c>
      <c r="L6" s="76" t="s">
        <v>104</v>
      </c>
      <c r="M6" s="75" t="s">
        <v>71</v>
      </c>
      <c r="N6" s="76" t="s">
        <v>103</v>
      </c>
      <c r="O6" s="77" t="s">
        <v>104</v>
      </c>
      <c r="P6" s="126"/>
      <c r="Q6" s="78" t="s">
        <v>71</v>
      </c>
      <c r="R6" s="43" t="s">
        <v>103</v>
      </c>
      <c r="S6" s="43" t="s">
        <v>104</v>
      </c>
      <c r="T6" s="78" t="s">
        <v>71</v>
      </c>
      <c r="U6" s="43" t="s">
        <v>103</v>
      </c>
      <c r="V6" s="42" t="s">
        <v>104</v>
      </c>
      <c r="W6" s="38" t="s">
        <v>71</v>
      </c>
      <c r="X6" s="78" t="s">
        <v>103</v>
      </c>
      <c r="Y6" s="43" t="s">
        <v>104</v>
      </c>
      <c r="Z6" s="126"/>
      <c r="AA6" s="75" t="s">
        <v>71</v>
      </c>
      <c r="AB6" s="74" t="s">
        <v>103</v>
      </c>
      <c r="AC6" s="74" t="s">
        <v>104</v>
      </c>
      <c r="AD6" s="75" t="s">
        <v>71</v>
      </c>
      <c r="AE6" s="74" t="s">
        <v>103</v>
      </c>
      <c r="AF6" s="74" t="s">
        <v>104</v>
      </c>
      <c r="AG6" s="75" t="s">
        <v>71</v>
      </c>
      <c r="AH6" s="76" t="s">
        <v>103</v>
      </c>
      <c r="AI6" s="76" t="s">
        <v>104</v>
      </c>
      <c r="AJ6" s="75" t="s">
        <v>71</v>
      </c>
      <c r="AK6" s="76" t="s">
        <v>103</v>
      </c>
      <c r="AL6" s="76" t="s">
        <v>104</v>
      </c>
      <c r="AM6" s="75" t="s">
        <v>71</v>
      </c>
      <c r="AN6" s="76" t="s">
        <v>103</v>
      </c>
      <c r="AO6" s="76" t="s">
        <v>104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56</v>
      </c>
      <c r="E7" s="45">
        <f aca="true" t="shared" si="0" ref="E7:E14">SUM(F7,P7,Z7)</f>
        <v>709.1800000000001</v>
      </c>
      <c r="F7" s="45">
        <f aca="true" t="shared" si="1" ref="F7:F14">SUM(G7,J7,M7)</f>
        <v>705.6800000000001</v>
      </c>
      <c r="G7" s="45">
        <f aca="true" t="shared" si="2" ref="G7:G14">SUM(H7:I7)</f>
        <v>705.6800000000001</v>
      </c>
      <c r="H7" s="45">
        <v>453.12</v>
      </c>
      <c r="I7" s="46">
        <v>252.56</v>
      </c>
      <c r="J7" s="45">
        <f aca="true" t="shared" si="3" ref="J7:J14">SUM(K7:L7)</f>
        <v>0</v>
      </c>
      <c r="K7" s="45">
        <v>0</v>
      </c>
      <c r="L7" s="46">
        <v>0</v>
      </c>
      <c r="M7" s="45">
        <f aca="true" t="shared" si="4" ref="M7:M14">SUM(N7:O7)</f>
        <v>0</v>
      </c>
      <c r="N7" s="45">
        <v>0</v>
      </c>
      <c r="O7" s="46">
        <v>0</v>
      </c>
      <c r="P7" s="47">
        <f aca="true" t="shared" si="5" ref="P7:P14">SUM(Q7,T7,W7)</f>
        <v>0</v>
      </c>
      <c r="Q7" s="45">
        <f aca="true" t="shared" si="6" ref="Q7:Q14">SUM(R7:S7)</f>
        <v>0</v>
      </c>
      <c r="R7" s="45">
        <v>0</v>
      </c>
      <c r="S7" s="46">
        <v>0</v>
      </c>
      <c r="T7" s="45">
        <f aca="true" t="shared" si="7" ref="T7:T14">SUM(U7:V7)</f>
        <v>0</v>
      </c>
      <c r="U7" s="45">
        <v>0</v>
      </c>
      <c r="V7" s="45">
        <v>0</v>
      </c>
      <c r="W7" s="45">
        <f aca="true" t="shared" si="8" ref="W7:W14">SUM(X7:Y7)</f>
        <v>0</v>
      </c>
      <c r="X7" s="45">
        <v>0</v>
      </c>
      <c r="Y7" s="46">
        <v>0</v>
      </c>
      <c r="Z7" s="47">
        <f aca="true" t="shared" si="9" ref="Z7:Z14">SUM(AA7,AD7,AG7,AJ7,AM7)</f>
        <v>3.5</v>
      </c>
      <c r="AA7" s="45">
        <f aca="true" t="shared" si="10" ref="AA7:AA14">SUM(AB7:AC7)</f>
        <v>3.5</v>
      </c>
      <c r="AB7" s="45">
        <v>0</v>
      </c>
      <c r="AC7" s="46">
        <v>3.5</v>
      </c>
      <c r="AD7" s="45">
        <f aca="true" t="shared" si="11" ref="AD7:AD14">SUM(AE7:AF7)</f>
        <v>0</v>
      </c>
      <c r="AE7" s="45">
        <v>0</v>
      </c>
      <c r="AF7" s="46">
        <v>0</v>
      </c>
      <c r="AG7" s="45">
        <f aca="true" t="shared" si="12" ref="AG7:AG14">SUM(AH7:AI7)</f>
        <v>0</v>
      </c>
      <c r="AH7" s="45">
        <v>0</v>
      </c>
      <c r="AI7" s="46">
        <v>0</v>
      </c>
      <c r="AJ7" s="45">
        <f aca="true" t="shared" si="13" ref="AJ7:AJ14">SUM(AK7:AL7)</f>
        <v>0</v>
      </c>
      <c r="AK7" s="45">
        <v>0</v>
      </c>
      <c r="AL7" s="46">
        <v>0</v>
      </c>
      <c r="AM7" s="45">
        <f aca="true" t="shared" si="14" ref="AM7:AM14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162</v>
      </c>
      <c r="C8" s="44" t="s">
        <v>36</v>
      </c>
      <c r="D8" s="44" t="s">
        <v>163</v>
      </c>
      <c r="E8" s="45">
        <f t="shared" si="0"/>
        <v>665.39</v>
      </c>
      <c r="F8" s="45">
        <f t="shared" si="1"/>
        <v>665.39</v>
      </c>
      <c r="G8" s="45">
        <f t="shared" si="2"/>
        <v>665.39</v>
      </c>
      <c r="H8" s="45">
        <v>453.1</v>
      </c>
      <c r="I8" s="46">
        <v>212.29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0</v>
      </c>
      <c r="AA8" s="45">
        <f t="shared" si="10"/>
        <v>0</v>
      </c>
      <c r="AB8" s="45">
        <v>0</v>
      </c>
      <c r="AC8" s="46">
        <v>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162</v>
      </c>
      <c r="B9" s="44" t="s">
        <v>164</v>
      </c>
      <c r="C9" s="44" t="s">
        <v>82</v>
      </c>
      <c r="D9" s="44" t="s">
        <v>165</v>
      </c>
      <c r="E9" s="45">
        <f t="shared" si="0"/>
        <v>323.31</v>
      </c>
      <c r="F9" s="45">
        <f t="shared" si="1"/>
        <v>323.31</v>
      </c>
      <c r="G9" s="45">
        <f t="shared" si="2"/>
        <v>323.31</v>
      </c>
      <c r="H9" s="45">
        <v>323.31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162</v>
      </c>
      <c r="B10" s="44" t="s">
        <v>166</v>
      </c>
      <c r="C10" s="44" t="s">
        <v>82</v>
      </c>
      <c r="D10" s="44" t="s">
        <v>167</v>
      </c>
      <c r="E10" s="45">
        <f t="shared" si="0"/>
        <v>342.08</v>
      </c>
      <c r="F10" s="45">
        <f t="shared" si="1"/>
        <v>342.08</v>
      </c>
      <c r="G10" s="45">
        <f t="shared" si="2"/>
        <v>342.08</v>
      </c>
      <c r="H10" s="45">
        <v>129.79</v>
      </c>
      <c r="I10" s="46">
        <v>212.29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36</v>
      </c>
      <c r="B11" s="44" t="s">
        <v>168</v>
      </c>
      <c r="C11" s="44" t="s">
        <v>36</v>
      </c>
      <c r="D11" s="44" t="s">
        <v>169</v>
      </c>
      <c r="E11" s="45">
        <f t="shared" si="0"/>
        <v>43.77</v>
      </c>
      <c r="F11" s="45">
        <f t="shared" si="1"/>
        <v>40.27</v>
      </c>
      <c r="G11" s="45">
        <f t="shared" si="2"/>
        <v>40.27</v>
      </c>
      <c r="H11" s="45">
        <v>0</v>
      </c>
      <c r="I11" s="46">
        <v>40.27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3.5</v>
      </c>
      <c r="AA11" s="45">
        <f t="shared" si="10"/>
        <v>3.5</v>
      </c>
      <c r="AB11" s="45">
        <v>0</v>
      </c>
      <c r="AC11" s="46">
        <v>3.5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168</v>
      </c>
      <c r="B12" s="44" t="s">
        <v>164</v>
      </c>
      <c r="C12" s="44" t="s">
        <v>82</v>
      </c>
      <c r="D12" s="44" t="s">
        <v>170</v>
      </c>
      <c r="E12" s="45">
        <f t="shared" si="0"/>
        <v>43.77</v>
      </c>
      <c r="F12" s="45">
        <f t="shared" si="1"/>
        <v>40.27</v>
      </c>
      <c r="G12" s="45">
        <f t="shared" si="2"/>
        <v>40.27</v>
      </c>
      <c r="H12" s="45">
        <v>0</v>
      </c>
      <c r="I12" s="46">
        <v>40.27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3.5</v>
      </c>
      <c r="AA12" s="45">
        <f t="shared" si="10"/>
        <v>3.5</v>
      </c>
      <c r="AB12" s="45">
        <v>0</v>
      </c>
      <c r="AC12" s="46">
        <v>3.5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171</v>
      </c>
      <c r="C13" s="44" t="s">
        <v>36</v>
      </c>
      <c r="D13" s="44" t="s">
        <v>172</v>
      </c>
      <c r="E13" s="45">
        <f t="shared" si="0"/>
        <v>0.02</v>
      </c>
      <c r="F13" s="45">
        <f t="shared" si="1"/>
        <v>0.02</v>
      </c>
      <c r="G13" s="45">
        <f t="shared" si="2"/>
        <v>0.02</v>
      </c>
      <c r="H13" s="45">
        <v>0.02</v>
      </c>
      <c r="I13" s="46">
        <v>0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171</v>
      </c>
      <c r="B14" s="44" t="s">
        <v>164</v>
      </c>
      <c r="C14" s="44" t="s">
        <v>82</v>
      </c>
      <c r="D14" s="44" t="s">
        <v>173</v>
      </c>
      <c r="E14" s="45">
        <f t="shared" si="0"/>
        <v>0.02</v>
      </c>
      <c r="F14" s="45">
        <f t="shared" si="1"/>
        <v>0.02</v>
      </c>
      <c r="G14" s="45">
        <f t="shared" si="2"/>
        <v>0.02</v>
      </c>
      <c r="H14" s="45">
        <v>0.02</v>
      </c>
      <c r="I14" s="46">
        <v>0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5511811023623" right="0.5905511811023623" top="0.5905511811023623" bottom="0.5905511811023623" header="0.5905511811023623" footer="0.3937007874015748"/>
  <pageSetup errors="blank" fitToHeight="100" fitToWidth="1" horizontalDpi="600" verticalDpi="6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view="pageBreakPreview" zoomScale="60" zoomScalePageLayoutView="0" workbookViewId="0" topLeftCell="C1">
      <selection activeCell="I1" sqref="I1:J1638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8" width="11.83203125" style="0" customWidth="1"/>
    <col min="9" max="10" width="11.83203125" style="0" hidden="1" customWidth="1"/>
    <col min="11" max="14" width="11.83203125" style="0" customWidth="1"/>
    <col min="15" max="15" width="11.83203125" style="0" hidden="1" customWidth="1"/>
    <col min="16" max="17" width="9.16015625" style="0" customWidth="1"/>
    <col min="18" max="18" width="9.16015625" style="0" hidden="1" customWidth="1"/>
    <col min="19" max="19" width="9.16015625" style="0" customWidth="1"/>
    <col min="20" max="20" width="12.16015625" style="0" customWidth="1"/>
    <col min="21" max="22" width="9.16015625" style="0" customWidth="1"/>
    <col min="23" max="23" width="9.16015625" style="0" hidden="1" customWidth="1"/>
    <col min="24" max="25" width="9.16015625" style="0" customWidth="1"/>
    <col min="26" max="26" width="9.16015625" style="0" hidden="1" customWidth="1"/>
    <col min="27" max="27" width="9.16015625" style="0" customWidth="1"/>
    <col min="28" max="28" width="9.16015625" style="0" hidden="1" customWidth="1"/>
    <col min="29" max="30" width="9.16015625" style="0" customWidth="1"/>
    <col min="31" max="31" width="9.16015625" style="0" hidden="1" customWidth="1"/>
    <col min="32" max="32" width="9.16015625" style="0" customWidth="1"/>
    <col min="33" max="34" width="9.16015625" style="0" hidden="1" customWidth="1"/>
    <col min="35" max="36" width="9.16015625" style="0" customWidth="1"/>
    <col min="37" max="39" width="9.16015625" style="0" hidden="1" customWidth="1"/>
    <col min="40" max="44" width="9.16015625" style="0" customWidth="1"/>
    <col min="45" max="46" width="9.16015625" style="0" hidden="1" customWidth="1"/>
    <col min="47" max="48" width="9.16015625" style="0" customWidth="1"/>
    <col min="49" max="56" width="9.16015625" style="0" hidden="1" customWidth="1"/>
    <col min="57" max="57" width="9.16015625" style="0" customWidth="1"/>
    <col min="58" max="77" width="9.16015625" style="0" hidden="1" customWidth="1"/>
    <col min="78" max="78" width="9.16015625" style="0" customWidth="1"/>
    <col min="79" max="79" width="9.16015625" style="0" hidden="1" customWidth="1"/>
    <col min="80" max="80" width="9.16015625" style="0" customWidth="1"/>
    <col min="81" max="112" width="9.16015625" style="0" hidden="1" customWidth="1"/>
    <col min="113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174</v>
      </c>
    </row>
    <row r="2" spans="1:113" ht="19.5" customHeight="1">
      <c r="A2" s="94" t="s">
        <v>175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40" t="s">
        <v>55</v>
      </c>
      <c r="B4" s="141"/>
      <c r="C4" s="141"/>
      <c r="D4" s="142"/>
      <c r="E4" s="139" t="s">
        <v>56</v>
      </c>
      <c r="F4" s="130" t="s">
        <v>176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  <c r="T4" s="130" t="s">
        <v>177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2"/>
      <c r="AV4" s="130" t="s">
        <v>172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130" t="s">
        <v>178</v>
      </c>
      <c r="BI4" s="131"/>
      <c r="BJ4" s="131"/>
      <c r="BK4" s="131"/>
      <c r="BL4" s="132"/>
      <c r="BM4" s="130" t="s">
        <v>179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  <c r="BZ4" s="130" t="s">
        <v>180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2"/>
      <c r="CR4" s="106" t="s">
        <v>181</v>
      </c>
      <c r="CS4" s="107"/>
      <c r="CT4" s="108"/>
      <c r="CU4" s="106" t="s">
        <v>182</v>
      </c>
      <c r="CV4" s="107"/>
      <c r="CW4" s="107"/>
      <c r="CX4" s="107"/>
      <c r="CY4" s="107"/>
      <c r="CZ4" s="108"/>
      <c r="DA4" s="106" t="s">
        <v>183</v>
      </c>
      <c r="DB4" s="107"/>
      <c r="DC4" s="108"/>
      <c r="DD4" s="130" t="s">
        <v>184</v>
      </c>
      <c r="DE4" s="131"/>
      <c r="DF4" s="131"/>
      <c r="DG4" s="131"/>
      <c r="DH4" s="131"/>
      <c r="DI4" s="132"/>
    </row>
    <row r="5" spans="1:113" ht="19.5" customHeight="1">
      <c r="A5" s="97" t="s">
        <v>66</v>
      </c>
      <c r="B5" s="98"/>
      <c r="C5" s="99"/>
      <c r="D5" s="139" t="s">
        <v>185</v>
      </c>
      <c r="E5" s="103"/>
      <c r="F5" s="104" t="s">
        <v>71</v>
      </c>
      <c r="G5" s="104" t="s">
        <v>186</v>
      </c>
      <c r="H5" s="104" t="s">
        <v>187</v>
      </c>
      <c r="I5" s="104" t="s">
        <v>188</v>
      </c>
      <c r="J5" s="104" t="s">
        <v>189</v>
      </c>
      <c r="K5" s="104" t="s">
        <v>190</v>
      </c>
      <c r="L5" s="104" t="s">
        <v>191</v>
      </c>
      <c r="M5" s="104" t="s">
        <v>192</v>
      </c>
      <c r="N5" s="104" t="s">
        <v>193</v>
      </c>
      <c r="O5" s="104" t="s">
        <v>194</v>
      </c>
      <c r="P5" s="104" t="s">
        <v>195</v>
      </c>
      <c r="Q5" s="104" t="s">
        <v>99</v>
      </c>
      <c r="R5" s="104" t="s">
        <v>196</v>
      </c>
      <c r="S5" s="104" t="s">
        <v>197</v>
      </c>
      <c r="T5" s="104" t="s">
        <v>71</v>
      </c>
      <c r="U5" s="104" t="s">
        <v>198</v>
      </c>
      <c r="V5" s="104" t="s">
        <v>199</v>
      </c>
      <c r="W5" s="104" t="s">
        <v>200</v>
      </c>
      <c r="X5" s="104" t="s">
        <v>201</v>
      </c>
      <c r="Y5" s="104" t="s">
        <v>202</v>
      </c>
      <c r="Z5" s="104" t="s">
        <v>203</v>
      </c>
      <c r="AA5" s="104" t="s">
        <v>204</v>
      </c>
      <c r="AB5" s="104" t="s">
        <v>205</v>
      </c>
      <c r="AC5" s="104" t="s">
        <v>206</v>
      </c>
      <c r="AD5" s="104" t="s">
        <v>207</v>
      </c>
      <c r="AE5" s="104" t="s">
        <v>208</v>
      </c>
      <c r="AF5" s="104" t="s">
        <v>209</v>
      </c>
      <c r="AG5" s="104" t="s">
        <v>210</v>
      </c>
      <c r="AH5" s="104" t="s">
        <v>211</v>
      </c>
      <c r="AI5" s="104" t="s">
        <v>212</v>
      </c>
      <c r="AJ5" s="104" t="s">
        <v>213</v>
      </c>
      <c r="AK5" s="104" t="s">
        <v>214</v>
      </c>
      <c r="AL5" s="104" t="s">
        <v>215</v>
      </c>
      <c r="AM5" s="104" t="s">
        <v>216</v>
      </c>
      <c r="AN5" s="104" t="s">
        <v>217</v>
      </c>
      <c r="AO5" s="104" t="s">
        <v>218</v>
      </c>
      <c r="AP5" s="104" t="s">
        <v>219</v>
      </c>
      <c r="AQ5" s="104" t="s">
        <v>220</v>
      </c>
      <c r="AR5" s="104" t="s">
        <v>221</v>
      </c>
      <c r="AS5" s="104" t="s">
        <v>222</v>
      </c>
      <c r="AT5" s="104" t="s">
        <v>223</v>
      </c>
      <c r="AU5" s="104" t="s">
        <v>224</v>
      </c>
      <c r="AV5" s="104" t="s">
        <v>71</v>
      </c>
      <c r="AW5" s="104" t="s">
        <v>225</v>
      </c>
      <c r="AX5" s="104" t="s">
        <v>226</v>
      </c>
      <c r="AY5" s="104" t="s">
        <v>227</v>
      </c>
      <c r="AZ5" s="104" t="s">
        <v>228</v>
      </c>
      <c r="BA5" s="104" t="s">
        <v>229</v>
      </c>
      <c r="BB5" s="104" t="s">
        <v>230</v>
      </c>
      <c r="BC5" s="104" t="s">
        <v>231</v>
      </c>
      <c r="BD5" s="104" t="s">
        <v>232</v>
      </c>
      <c r="BE5" s="104" t="s">
        <v>233</v>
      </c>
      <c r="BF5" s="104" t="s">
        <v>234</v>
      </c>
      <c r="BG5" s="115" t="s">
        <v>235</v>
      </c>
      <c r="BH5" s="115" t="s">
        <v>71</v>
      </c>
      <c r="BI5" s="115" t="s">
        <v>236</v>
      </c>
      <c r="BJ5" s="115" t="s">
        <v>237</v>
      </c>
      <c r="BK5" s="115" t="s">
        <v>238</v>
      </c>
      <c r="BL5" s="115" t="s">
        <v>239</v>
      </c>
      <c r="BM5" s="104" t="s">
        <v>71</v>
      </c>
      <c r="BN5" s="104" t="s">
        <v>240</v>
      </c>
      <c r="BO5" s="104" t="s">
        <v>241</v>
      </c>
      <c r="BP5" s="104" t="s">
        <v>242</v>
      </c>
      <c r="BQ5" s="104" t="s">
        <v>243</v>
      </c>
      <c r="BR5" s="104" t="s">
        <v>244</v>
      </c>
      <c r="BS5" s="104" t="s">
        <v>245</v>
      </c>
      <c r="BT5" s="104" t="s">
        <v>246</v>
      </c>
      <c r="BU5" s="104" t="s">
        <v>247</v>
      </c>
      <c r="BV5" s="104" t="s">
        <v>248</v>
      </c>
      <c r="BW5" s="143" t="s">
        <v>249</v>
      </c>
      <c r="BX5" s="143" t="s">
        <v>250</v>
      </c>
      <c r="BY5" s="104" t="s">
        <v>251</v>
      </c>
      <c r="BZ5" s="104" t="s">
        <v>71</v>
      </c>
      <c r="CA5" s="104" t="s">
        <v>240</v>
      </c>
      <c r="CB5" s="104" t="s">
        <v>241</v>
      </c>
      <c r="CC5" s="104" t="s">
        <v>242</v>
      </c>
      <c r="CD5" s="104" t="s">
        <v>243</v>
      </c>
      <c r="CE5" s="104" t="s">
        <v>244</v>
      </c>
      <c r="CF5" s="104" t="s">
        <v>245</v>
      </c>
      <c r="CG5" s="104" t="s">
        <v>246</v>
      </c>
      <c r="CH5" s="104" t="s">
        <v>252</v>
      </c>
      <c r="CI5" s="104" t="s">
        <v>253</v>
      </c>
      <c r="CJ5" s="104" t="s">
        <v>254</v>
      </c>
      <c r="CK5" s="104" t="s">
        <v>255</v>
      </c>
      <c r="CL5" s="104" t="s">
        <v>247</v>
      </c>
      <c r="CM5" s="104" t="s">
        <v>248</v>
      </c>
      <c r="CN5" s="104" t="s">
        <v>256</v>
      </c>
      <c r="CO5" s="143" t="s">
        <v>249</v>
      </c>
      <c r="CP5" s="143" t="s">
        <v>250</v>
      </c>
      <c r="CQ5" s="104" t="s">
        <v>257</v>
      </c>
      <c r="CR5" s="143" t="s">
        <v>71</v>
      </c>
      <c r="CS5" s="143" t="s">
        <v>258</v>
      </c>
      <c r="CT5" s="104" t="s">
        <v>259</v>
      </c>
      <c r="CU5" s="143" t="s">
        <v>71</v>
      </c>
      <c r="CV5" s="143" t="s">
        <v>258</v>
      </c>
      <c r="CW5" s="104" t="s">
        <v>260</v>
      </c>
      <c r="CX5" s="143" t="s">
        <v>261</v>
      </c>
      <c r="CY5" s="143" t="s">
        <v>262</v>
      </c>
      <c r="CZ5" s="115" t="s">
        <v>259</v>
      </c>
      <c r="DA5" s="143" t="s">
        <v>71</v>
      </c>
      <c r="DB5" s="143" t="s">
        <v>183</v>
      </c>
      <c r="DC5" s="143" t="s">
        <v>263</v>
      </c>
      <c r="DD5" s="104" t="s">
        <v>71</v>
      </c>
      <c r="DE5" s="104" t="s">
        <v>264</v>
      </c>
      <c r="DF5" s="104" t="s">
        <v>265</v>
      </c>
      <c r="DG5" s="104" t="s">
        <v>263</v>
      </c>
      <c r="DH5" s="104" t="s">
        <v>266</v>
      </c>
      <c r="DI5" s="104" t="s">
        <v>184</v>
      </c>
    </row>
    <row r="6" spans="1:113" ht="30.75" customHeight="1">
      <c r="A6" s="39" t="s">
        <v>76</v>
      </c>
      <c r="B6" s="40" t="s">
        <v>77</v>
      </c>
      <c r="C6" s="41" t="s">
        <v>78</v>
      </c>
      <c r="D6" s="110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10"/>
      <c r="BH6" s="110"/>
      <c r="BI6" s="110"/>
      <c r="BJ6" s="110"/>
      <c r="BK6" s="110"/>
      <c r="BL6" s="110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4"/>
      <c r="BX6" s="144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4"/>
      <c r="CP6" s="144"/>
      <c r="CQ6" s="105"/>
      <c r="CR6" s="144"/>
      <c r="CS6" s="144"/>
      <c r="CT6" s="105"/>
      <c r="CU6" s="144"/>
      <c r="CV6" s="144"/>
      <c r="CW6" s="105"/>
      <c r="CX6" s="144"/>
      <c r="CY6" s="144"/>
      <c r="CZ6" s="110"/>
      <c r="DA6" s="144"/>
      <c r="DB6" s="144"/>
      <c r="DC6" s="144"/>
      <c r="DD6" s="105"/>
      <c r="DE6" s="105"/>
      <c r="DF6" s="105"/>
      <c r="DG6" s="105"/>
      <c r="DH6" s="105"/>
      <c r="DI6" s="105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56</v>
      </c>
      <c r="E7" s="82">
        <f aca="true" t="shared" si="0" ref="E7:E26">SUM(F7,T7,AV7,BH7,BM7,BZ7,CR7,CU7,DA7,DD7)</f>
        <v>705.68</v>
      </c>
      <c r="F7" s="82">
        <v>323.31</v>
      </c>
      <c r="G7" s="82">
        <v>78.23</v>
      </c>
      <c r="H7" s="82">
        <v>8.63</v>
      </c>
      <c r="I7" s="82">
        <v>0</v>
      </c>
      <c r="J7" s="82">
        <v>0</v>
      </c>
      <c r="K7" s="82">
        <v>67.54</v>
      </c>
      <c r="L7" s="82">
        <v>34</v>
      </c>
      <c r="M7" s="82">
        <v>17</v>
      </c>
      <c r="N7" s="82">
        <v>20</v>
      </c>
      <c r="O7" s="83">
        <v>0</v>
      </c>
      <c r="P7" s="83">
        <v>1.7</v>
      </c>
      <c r="Q7" s="83">
        <v>27</v>
      </c>
      <c r="R7" s="83">
        <v>0</v>
      </c>
      <c r="S7" s="83">
        <v>69.21</v>
      </c>
      <c r="T7" s="83">
        <v>342.08</v>
      </c>
      <c r="U7" s="83">
        <v>2.77</v>
      </c>
      <c r="V7" s="83">
        <v>4.77</v>
      </c>
      <c r="W7" s="83">
        <v>0</v>
      </c>
      <c r="X7" s="83">
        <v>0.13</v>
      </c>
      <c r="Y7" s="83">
        <v>1.2</v>
      </c>
      <c r="Z7" s="83">
        <v>0</v>
      </c>
      <c r="AA7" s="83">
        <v>5.4</v>
      </c>
      <c r="AB7" s="83">
        <v>0</v>
      </c>
      <c r="AC7" s="83">
        <v>49</v>
      </c>
      <c r="AD7" s="83">
        <v>25.5</v>
      </c>
      <c r="AE7" s="83">
        <v>0</v>
      </c>
      <c r="AF7" s="83">
        <v>3</v>
      </c>
      <c r="AG7" s="83">
        <v>0</v>
      </c>
      <c r="AH7" s="83">
        <v>0</v>
      </c>
      <c r="AI7" s="83">
        <v>19</v>
      </c>
      <c r="AJ7" s="83">
        <v>0.4</v>
      </c>
      <c r="AK7" s="83">
        <v>0</v>
      </c>
      <c r="AL7" s="83">
        <v>0</v>
      </c>
      <c r="AM7" s="83">
        <v>0</v>
      </c>
      <c r="AN7" s="83">
        <v>37.89</v>
      </c>
      <c r="AO7" s="83">
        <v>139.21</v>
      </c>
      <c r="AP7" s="83">
        <v>3.46</v>
      </c>
      <c r="AQ7" s="83">
        <v>2.35</v>
      </c>
      <c r="AR7" s="83">
        <v>16.48</v>
      </c>
      <c r="AS7" s="83">
        <v>0</v>
      </c>
      <c r="AT7" s="83">
        <v>0</v>
      </c>
      <c r="AU7" s="83">
        <v>31.52</v>
      </c>
      <c r="AV7" s="83">
        <v>0.02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0.02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40.27</v>
      </c>
      <c r="CA7" s="83">
        <v>0</v>
      </c>
      <c r="CB7" s="83">
        <v>40.27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267</v>
      </c>
      <c r="E8" s="82">
        <f t="shared" si="0"/>
        <v>19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19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19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268</v>
      </c>
      <c r="E9" s="82">
        <f t="shared" si="0"/>
        <v>19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19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19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79</v>
      </c>
      <c r="B10" s="81" t="s">
        <v>80</v>
      </c>
      <c r="C10" s="81" t="s">
        <v>81</v>
      </c>
      <c r="D10" s="81" t="s">
        <v>269</v>
      </c>
      <c r="E10" s="82">
        <f t="shared" si="0"/>
        <v>19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19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19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36</v>
      </c>
      <c r="B11" s="81" t="s">
        <v>36</v>
      </c>
      <c r="C11" s="81" t="s">
        <v>36</v>
      </c>
      <c r="D11" s="81" t="s">
        <v>270</v>
      </c>
      <c r="E11" s="82">
        <f t="shared" si="0"/>
        <v>52.7</v>
      </c>
      <c r="F11" s="82">
        <v>52.7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34</v>
      </c>
      <c r="M11" s="82">
        <v>17</v>
      </c>
      <c r="N11" s="82">
        <v>0</v>
      </c>
      <c r="O11" s="83">
        <v>0</v>
      </c>
      <c r="P11" s="83">
        <v>1.7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271</v>
      </c>
      <c r="E12" s="82">
        <f t="shared" si="0"/>
        <v>51</v>
      </c>
      <c r="F12" s="82">
        <v>51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34</v>
      </c>
      <c r="M12" s="82">
        <v>17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84</v>
      </c>
      <c r="B13" s="81" t="s">
        <v>85</v>
      </c>
      <c r="C13" s="81" t="s">
        <v>85</v>
      </c>
      <c r="D13" s="81" t="s">
        <v>272</v>
      </c>
      <c r="E13" s="82">
        <f t="shared" si="0"/>
        <v>34</v>
      </c>
      <c r="F13" s="82">
        <v>34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34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84</v>
      </c>
      <c r="B14" s="81" t="s">
        <v>85</v>
      </c>
      <c r="C14" s="81" t="s">
        <v>87</v>
      </c>
      <c r="D14" s="81" t="s">
        <v>273</v>
      </c>
      <c r="E14" s="82">
        <f t="shared" si="0"/>
        <v>17</v>
      </c>
      <c r="F14" s="82">
        <v>17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17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274</v>
      </c>
      <c r="E15" s="82">
        <f t="shared" si="0"/>
        <v>1.7</v>
      </c>
      <c r="F15" s="82">
        <v>1.7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3">
        <v>0</v>
      </c>
      <c r="P15" s="83">
        <v>1.7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84</v>
      </c>
      <c r="B16" s="81" t="s">
        <v>89</v>
      </c>
      <c r="C16" s="81" t="s">
        <v>89</v>
      </c>
      <c r="D16" s="81" t="s">
        <v>275</v>
      </c>
      <c r="E16" s="82">
        <f t="shared" si="0"/>
        <v>1.7</v>
      </c>
      <c r="F16" s="82">
        <v>1.7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3">
        <v>0</v>
      </c>
      <c r="P16" s="83">
        <v>1.7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36</v>
      </c>
      <c r="B17" s="81" t="s">
        <v>36</v>
      </c>
      <c r="C17" s="81" t="s">
        <v>36</v>
      </c>
      <c r="D17" s="81" t="s">
        <v>276</v>
      </c>
      <c r="E17" s="82">
        <f t="shared" si="0"/>
        <v>20</v>
      </c>
      <c r="F17" s="82">
        <v>20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20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277</v>
      </c>
      <c r="E18" s="82">
        <f t="shared" si="0"/>
        <v>20</v>
      </c>
      <c r="F18" s="82">
        <v>20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20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91</v>
      </c>
      <c r="B19" s="81" t="s">
        <v>92</v>
      </c>
      <c r="C19" s="81" t="s">
        <v>93</v>
      </c>
      <c r="D19" s="81" t="s">
        <v>278</v>
      </c>
      <c r="E19" s="82">
        <f t="shared" si="0"/>
        <v>20</v>
      </c>
      <c r="F19" s="82">
        <v>20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20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36</v>
      </c>
      <c r="B20" s="81" t="s">
        <v>36</v>
      </c>
      <c r="C20" s="81" t="s">
        <v>36</v>
      </c>
      <c r="D20" s="81" t="s">
        <v>279</v>
      </c>
      <c r="E20" s="82">
        <f t="shared" si="0"/>
        <v>580.1099999999999</v>
      </c>
      <c r="F20" s="82">
        <v>216.74</v>
      </c>
      <c r="G20" s="82">
        <v>78.23</v>
      </c>
      <c r="H20" s="82">
        <v>1.76</v>
      </c>
      <c r="I20" s="82">
        <v>0</v>
      </c>
      <c r="J20" s="82">
        <v>0</v>
      </c>
      <c r="K20" s="82">
        <v>67.54</v>
      </c>
      <c r="L20" s="82">
        <v>0</v>
      </c>
      <c r="M20" s="82">
        <v>0</v>
      </c>
      <c r="N20" s="82">
        <v>0</v>
      </c>
      <c r="O20" s="83">
        <v>0</v>
      </c>
      <c r="P20" s="83">
        <v>0</v>
      </c>
      <c r="Q20" s="83">
        <v>0</v>
      </c>
      <c r="R20" s="83">
        <v>0</v>
      </c>
      <c r="S20" s="83">
        <v>69.21</v>
      </c>
      <c r="T20" s="83">
        <v>323.08</v>
      </c>
      <c r="U20" s="83">
        <v>2.77</v>
      </c>
      <c r="V20" s="83">
        <v>4.77</v>
      </c>
      <c r="W20" s="83">
        <v>0</v>
      </c>
      <c r="X20" s="83">
        <v>0.13</v>
      </c>
      <c r="Y20" s="83">
        <v>1.2</v>
      </c>
      <c r="Z20" s="83">
        <v>0</v>
      </c>
      <c r="AA20" s="83">
        <v>5.4</v>
      </c>
      <c r="AB20" s="83">
        <v>0</v>
      </c>
      <c r="AC20" s="83">
        <v>49</v>
      </c>
      <c r="AD20" s="83">
        <v>25.5</v>
      </c>
      <c r="AE20" s="83">
        <v>0</v>
      </c>
      <c r="AF20" s="83">
        <v>3</v>
      </c>
      <c r="AG20" s="83">
        <v>0</v>
      </c>
      <c r="AH20" s="83">
        <v>0</v>
      </c>
      <c r="AI20" s="83">
        <v>0</v>
      </c>
      <c r="AJ20" s="83">
        <v>0.4</v>
      </c>
      <c r="AK20" s="83">
        <v>0</v>
      </c>
      <c r="AL20" s="83">
        <v>0</v>
      </c>
      <c r="AM20" s="83">
        <v>0</v>
      </c>
      <c r="AN20" s="83">
        <v>37.89</v>
      </c>
      <c r="AO20" s="83">
        <v>139.21</v>
      </c>
      <c r="AP20" s="83">
        <v>3.46</v>
      </c>
      <c r="AQ20" s="83">
        <v>2.35</v>
      </c>
      <c r="AR20" s="83">
        <v>16.48</v>
      </c>
      <c r="AS20" s="83">
        <v>0</v>
      </c>
      <c r="AT20" s="83">
        <v>0</v>
      </c>
      <c r="AU20" s="83">
        <v>31.52</v>
      </c>
      <c r="AV20" s="83">
        <v>0.02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0.02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40.27</v>
      </c>
      <c r="CA20" s="83">
        <v>0</v>
      </c>
      <c r="CB20" s="83">
        <v>40.27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36</v>
      </c>
      <c r="B21" s="81" t="s">
        <v>36</v>
      </c>
      <c r="C21" s="81" t="s">
        <v>36</v>
      </c>
      <c r="D21" s="81" t="s">
        <v>280</v>
      </c>
      <c r="E21" s="82">
        <f t="shared" si="0"/>
        <v>580.1099999999999</v>
      </c>
      <c r="F21" s="82">
        <v>216.74</v>
      </c>
      <c r="G21" s="82">
        <v>78.23</v>
      </c>
      <c r="H21" s="82">
        <v>1.76</v>
      </c>
      <c r="I21" s="82">
        <v>0</v>
      </c>
      <c r="J21" s="82">
        <v>0</v>
      </c>
      <c r="K21" s="82">
        <v>67.54</v>
      </c>
      <c r="L21" s="82">
        <v>0</v>
      </c>
      <c r="M21" s="82">
        <v>0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3">
        <v>69.21</v>
      </c>
      <c r="T21" s="83">
        <v>323.08</v>
      </c>
      <c r="U21" s="83">
        <v>2.77</v>
      </c>
      <c r="V21" s="83">
        <v>4.77</v>
      </c>
      <c r="W21" s="83">
        <v>0</v>
      </c>
      <c r="X21" s="83">
        <v>0.13</v>
      </c>
      <c r="Y21" s="83">
        <v>1.2</v>
      </c>
      <c r="Z21" s="83">
        <v>0</v>
      </c>
      <c r="AA21" s="83">
        <v>5.4</v>
      </c>
      <c r="AB21" s="83">
        <v>0</v>
      </c>
      <c r="AC21" s="83">
        <v>49</v>
      </c>
      <c r="AD21" s="83">
        <v>25.5</v>
      </c>
      <c r="AE21" s="83">
        <v>0</v>
      </c>
      <c r="AF21" s="83">
        <v>3</v>
      </c>
      <c r="AG21" s="83">
        <v>0</v>
      </c>
      <c r="AH21" s="83">
        <v>0</v>
      </c>
      <c r="AI21" s="83">
        <v>0</v>
      </c>
      <c r="AJ21" s="83">
        <v>0.4</v>
      </c>
      <c r="AK21" s="83">
        <v>0</v>
      </c>
      <c r="AL21" s="83">
        <v>0</v>
      </c>
      <c r="AM21" s="83">
        <v>0</v>
      </c>
      <c r="AN21" s="83">
        <v>37.89</v>
      </c>
      <c r="AO21" s="83">
        <v>139.21</v>
      </c>
      <c r="AP21" s="83">
        <v>3.46</v>
      </c>
      <c r="AQ21" s="83">
        <v>2.35</v>
      </c>
      <c r="AR21" s="83">
        <v>16.48</v>
      </c>
      <c r="AS21" s="83">
        <v>0</v>
      </c>
      <c r="AT21" s="83">
        <v>0</v>
      </c>
      <c r="AU21" s="83">
        <v>31.52</v>
      </c>
      <c r="AV21" s="83">
        <v>0.02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0.02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40.27</v>
      </c>
      <c r="CA21" s="83">
        <v>0</v>
      </c>
      <c r="CB21" s="83">
        <v>40.27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95</v>
      </c>
      <c r="B22" s="81" t="s">
        <v>96</v>
      </c>
      <c r="C22" s="81" t="s">
        <v>89</v>
      </c>
      <c r="D22" s="81" t="s">
        <v>281</v>
      </c>
      <c r="E22" s="82">
        <f t="shared" si="0"/>
        <v>580.1099999999999</v>
      </c>
      <c r="F22" s="82">
        <v>216.74</v>
      </c>
      <c r="G22" s="82">
        <v>78.23</v>
      </c>
      <c r="H22" s="82">
        <v>1.76</v>
      </c>
      <c r="I22" s="82">
        <v>0</v>
      </c>
      <c r="J22" s="82">
        <v>0</v>
      </c>
      <c r="K22" s="82">
        <v>67.54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69.21</v>
      </c>
      <c r="T22" s="83">
        <v>323.08</v>
      </c>
      <c r="U22" s="83">
        <v>2.77</v>
      </c>
      <c r="V22" s="83">
        <v>4.77</v>
      </c>
      <c r="W22" s="83">
        <v>0</v>
      </c>
      <c r="X22" s="83">
        <v>0.13</v>
      </c>
      <c r="Y22" s="83">
        <v>1.2</v>
      </c>
      <c r="Z22" s="83">
        <v>0</v>
      </c>
      <c r="AA22" s="83">
        <v>5.4</v>
      </c>
      <c r="AB22" s="83">
        <v>0</v>
      </c>
      <c r="AC22" s="83">
        <v>49</v>
      </c>
      <c r="AD22" s="83">
        <v>25.5</v>
      </c>
      <c r="AE22" s="83">
        <v>0</v>
      </c>
      <c r="AF22" s="83">
        <v>3</v>
      </c>
      <c r="AG22" s="83">
        <v>0</v>
      </c>
      <c r="AH22" s="83">
        <v>0</v>
      </c>
      <c r="AI22" s="83">
        <v>0</v>
      </c>
      <c r="AJ22" s="83">
        <v>0.4</v>
      </c>
      <c r="AK22" s="83">
        <v>0</v>
      </c>
      <c r="AL22" s="83">
        <v>0</v>
      </c>
      <c r="AM22" s="83">
        <v>0</v>
      </c>
      <c r="AN22" s="83">
        <v>37.89</v>
      </c>
      <c r="AO22" s="83">
        <v>139.21</v>
      </c>
      <c r="AP22" s="83">
        <v>3.46</v>
      </c>
      <c r="AQ22" s="83">
        <v>2.35</v>
      </c>
      <c r="AR22" s="83">
        <v>16.48</v>
      </c>
      <c r="AS22" s="83">
        <v>0</v>
      </c>
      <c r="AT22" s="83">
        <v>0</v>
      </c>
      <c r="AU22" s="83">
        <v>31.52</v>
      </c>
      <c r="AV22" s="83">
        <v>0.02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0.02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40.27</v>
      </c>
      <c r="CA22" s="83">
        <v>0</v>
      </c>
      <c r="CB22" s="83">
        <v>40.27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36</v>
      </c>
      <c r="B23" s="81" t="s">
        <v>36</v>
      </c>
      <c r="C23" s="81" t="s">
        <v>36</v>
      </c>
      <c r="D23" s="81" t="s">
        <v>282</v>
      </c>
      <c r="E23" s="82">
        <f t="shared" si="0"/>
        <v>33.87</v>
      </c>
      <c r="F23" s="82">
        <v>33.87</v>
      </c>
      <c r="G23" s="82">
        <v>0</v>
      </c>
      <c r="H23" s="82">
        <v>6.87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27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36</v>
      </c>
      <c r="B24" s="81" t="s">
        <v>36</v>
      </c>
      <c r="C24" s="81" t="s">
        <v>36</v>
      </c>
      <c r="D24" s="81" t="s">
        <v>283</v>
      </c>
      <c r="E24" s="82">
        <f t="shared" si="0"/>
        <v>33.87</v>
      </c>
      <c r="F24" s="82">
        <v>33.87</v>
      </c>
      <c r="G24" s="82">
        <v>0</v>
      </c>
      <c r="H24" s="82">
        <v>6.87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3">
        <v>0</v>
      </c>
      <c r="P24" s="83">
        <v>0</v>
      </c>
      <c r="Q24" s="83">
        <v>27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98</v>
      </c>
      <c r="B25" s="81" t="s">
        <v>93</v>
      </c>
      <c r="C25" s="81" t="s">
        <v>96</v>
      </c>
      <c r="D25" s="81" t="s">
        <v>284</v>
      </c>
      <c r="E25" s="82">
        <f t="shared" si="0"/>
        <v>27</v>
      </c>
      <c r="F25" s="82">
        <v>27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3">
        <v>0</v>
      </c>
      <c r="P25" s="83">
        <v>0</v>
      </c>
      <c r="Q25" s="83">
        <v>27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98</v>
      </c>
      <c r="B26" s="81" t="s">
        <v>93</v>
      </c>
      <c r="C26" s="81" t="s">
        <v>81</v>
      </c>
      <c r="D26" s="81" t="s">
        <v>285</v>
      </c>
      <c r="E26" s="82">
        <f t="shared" si="0"/>
        <v>6.87</v>
      </c>
      <c r="F26" s="82">
        <v>6.87</v>
      </c>
      <c r="G26" s="82">
        <v>0</v>
      </c>
      <c r="H26" s="82">
        <v>6.87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4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view="pageBreakPreview" zoomScale="60" zoomScalePageLayoutView="0" workbookViewId="0" topLeftCell="A1">
      <selection activeCell="F9" sqref="F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42.160156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286</v>
      </c>
    </row>
    <row r="2" spans="1:7" ht="25.5" customHeight="1">
      <c r="A2" s="94" t="s">
        <v>287</v>
      </c>
      <c r="B2" s="94"/>
      <c r="C2" s="94"/>
      <c r="D2" s="94"/>
      <c r="E2" s="94"/>
      <c r="F2" s="94"/>
      <c r="G2" s="94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33" t="s">
        <v>288</v>
      </c>
      <c r="B4" s="145"/>
      <c r="C4" s="145"/>
      <c r="D4" s="134"/>
      <c r="E4" s="116" t="s">
        <v>103</v>
      </c>
      <c r="F4" s="103"/>
      <c r="G4" s="103"/>
    </row>
    <row r="5" spans="1:7" ht="19.5" customHeight="1">
      <c r="A5" s="97" t="s">
        <v>66</v>
      </c>
      <c r="B5" s="99"/>
      <c r="C5" s="138" t="s">
        <v>67</v>
      </c>
      <c r="D5" s="109" t="s">
        <v>185</v>
      </c>
      <c r="E5" s="103" t="s">
        <v>56</v>
      </c>
      <c r="F5" s="113" t="s">
        <v>289</v>
      </c>
      <c r="G5" s="147" t="s">
        <v>290</v>
      </c>
    </row>
    <row r="6" spans="1:7" ht="33.75" customHeight="1">
      <c r="A6" s="39" t="s">
        <v>76</v>
      </c>
      <c r="B6" s="41" t="s">
        <v>77</v>
      </c>
      <c r="C6" s="126"/>
      <c r="D6" s="146"/>
      <c r="E6" s="105"/>
      <c r="F6" s="114"/>
      <c r="G6" s="144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56</v>
      </c>
      <c r="E7" s="45">
        <f aca="true" t="shared" si="0" ref="E7:E34">SUM(F7:G7)</f>
        <v>453.12</v>
      </c>
      <c r="F7" s="45">
        <v>323.33</v>
      </c>
      <c r="G7" s="46">
        <v>129.79</v>
      </c>
    </row>
    <row r="8" spans="1:7" ht="19.5" customHeight="1">
      <c r="A8" s="44" t="s">
        <v>36</v>
      </c>
      <c r="B8" s="81" t="s">
        <v>291</v>
      </c>
      <c r="C8" s="85" t="s">
        <v>36</v>
      </c>
      <c r="D8" s="44" t="s">
        <v>176</v>
      </c>
      <c r="E8" s="45">
        <f t="shared" si="0"/>
        <v>323.31</v>
      </c>
      <c r="F8" s="45">
        <v>323.31</v>
      </c>
      <c r="G8" s="46">
        <v>0</v>
      </c>
    </row>
    <row r="9" spans="1:7" ht="19.5" customHeight="1">
      <c r="A9" s="44" t="s">
        <v>291</v>
      </c>
      <c r="B9" s="81" t="s">
        <v>164</v>
      </c>
      <c r="C9" s="85" t="s">
        <v>82</v>
      </c>
      <c r="D9" s="44" t="s">
        <v>292</v>
      </c>
      <c r="E9" s="45">
        <f t="shared" si="0"/>
        <v>78.23</v>
      </c>
      <c r="F9" s="45">
        <v>78.23</v>
      </c>
      <c r="G9" s="46">
        <v>0</v>
      </c>
    </row>
    <row r="10" spans="1:7" ht="19.5" customHeight="1">
      <c r="A10" s="44" t="s">
        <v>291</v>
      </c>
      <c r="B10" s="81" t="s">
        <v>166</v>
      </c>
      <c r="C10" s="85" t="s">
        <v>82</v>
      </c>
      <c r="D10" s="44" t="s">
        <v>293</v>
      </c>
      <c r="E10" s="45">
        <f t="shared" si="0"/>
        <v>8.63</v>
      </c>
      <c r="F10" s="45">
        <v>8.63</v>
      </c>
      <c r="G10" s="46">
        <v>0</v>
      </c>
    </row>
    <row r="11" spans="1:7" ht="19.5" customHeight="1">
      <c r="A11" s="44" t="s">
        <v>291</v>
      </c>
      <c r="B11" s="81" t="s">
        <v>294</v>
      </c>
      <c r="C11" s="85" t="s">
        <v>82</v>
      </c>
      <c r="D11" s="44" t="s">
        <v>295</v>
      </c>
      <c r="E11" s="45">
        <f t="shared" si="0"/>
        <v>67.54</v>
      </c>
      <c r="F11" s="45">
        <v>67.54</v>
      </c>
      <c r="G11" s="46">
        <v>0</v>
      </c>
    </row>
    <row r="12" spans="1:7" ht="19.5" customHeight="1">
      <c r="A12" s="44" t="s">
        <v>291</v>
      </c>
      <c r="B12" s="81" t="s">
        <v>296</v>
      </c>
      <c r="C12" s="85" t="s">
        <v>82</v>
      </c>
      <c r="D12" s="44" t="s">
        <v>297</v>
      </c>
      <c r="E12" s="45">
        <f t="shared" si="0"/>
        <v>34</v>
      </c>
      <c r="F12" s="45">
        <v>34</v>
      </c>
      <c r="G12" s="46">
        <v>0</v>
      </c>
    </row>
    <row r="13" spans="1:7" ht="19.5" customHeight="1">
      <c r="A13" s="44" t="s">
        <v>291</v>
      </c>
      <c r="B13" s="81" t="s">
        <v>298</v>
      </c>
      <c r="C13" s="85" t="s">
        <v>82</v>
      </c>
      <c r="D13" s="44" t="s">
        <v>299</v>
      </c>
      <c r="E13" s="45">
        <f t="shared" si="0"/>
        <v>17</v>
      </c>
      <c r="F13" s="45">
        <v>17</v>
      </c>
      <c r="G13" s="46">
        <v>0</v>
      </c>
    </row>
    <row r="14" spans="1:7" ht="19.5" customHeight="1">
      <c r="A14" s="44" t="s">
        <v>291</v>
      </c>
      <c r="B14" s="81" t="s">
        <v>300</v>
      </c>
      <c r="C14" s="85" t="s">
        <v>82</v>
      </c>
      <c r="D14" s="44" t="s">
        <v>301</v>
      </c>
      <c r="E14" s="45">
        <f t="shared" si="0"/>
        <v>20</v>
      </c>
      <c r="F14" s="45">
        <v>20</v>
      </c>
      <c r="G14" s="46">
        <v>0</v>
      </c>
    </row>
    <row r="15" spans="1:7" ht="19.5" customHeight="1">
      <c r="A15" s="44" t="s">
        <v>291</v>
      </c>
      <c r="B15" s="81" t="s">
        <v>302</v>
      </c>
      <c r="C15" s="85" t="s">
        <v>82</v>
      </c>
      <c r="D15" s="44" t="s">
        <v>303</v>
      </c>
      <c r="E15" s="45">
        <f t="shared" si="0"/>
        <v>1.7</v>
      </c>
      <c r="F15" s="45">
        <v>1.7</v>
      </c>
      <c r="G15" s="46">
        <v>0</v>
      </c>
    </row>
    <row r="16" spans="1:7" ht="19.5" customHeight="1">
      <c r="A16" s="44" t="s">
        <v>291</v>
      </c>
      <c r="B16" s="81" t="s">
        <v>304</v>
      </c>
      <c r="C16" s="85" t="s">
        <v>82</v>
      </c>
      <c r="D16" s="44" t="s">
        <v>305</v>
      </c>
      <c r="E16" s="45">
        <f t="shared" si="0"/>
        <v>27</v>
      </c>
      <c r="F16" s="45">
        <v>27</v>
      </c>
      <c r="G16" s="46">
        <v>0</v>
      </c>
    </row>
    <row r="17" spans="1:7" ht="19.5" customHeight="1">
      <c r="A17" s="44" t="s">
        <v>291</v>
      </c>
      <c r="B17" s="81" t="s">
        <v>306</v>
      </c>
      <c r="C17" s="85" t="s">
        <v>82</v>
      </c>
      <c r="D17" s="44" t="s">
        <v>307</v>
      </c>
      <c r="E17" s="45">
        <f t="shared" si="0"/>
        <v>69.21</v>
      </c>
      <c r="F17" s="45">
        <v>69.21</v>
      </c>
      <c r="G17" s="46">
        <v>0</v>
      </c>
    </row>
    <row r="18" spans="1:7" ht="19.5" customHeight="1">
      <c r="A18" s="44" t="s">
        <v>36</v>
      </c>
      <c r="B18" s="81" t="s">
        <v>308</v>
      </c>
      <c r="C18" s="85" t="s">
        <v>36</v>
      </c>
      <c r="D18" s="44" t="s">
        <v>177</v>
      </c>
      <c r="E18" s="45">
        <f t="shared" si="0"/>
        <v>129.79</v>
      </c>
      <c r="F18" s="45">
        <v>0</v>
      </c>
      <c r="G18" s="46">
        <v>129.79</v>
      </c>
    </row>
    <row r="19" spans="1:7" ht="19.5" customHeight="1">
      <c r="A19" s="44" t="s">
        <v>308</v>
      </c>
      <c r="B19" s="81" t="s">
        <v>164</v>
      </c>
      <c r="C19" s="85" t="s">
        <v>82</v>
      </c>
      <c r="D19" s="44" t="s">
        <v>309</v>
      </c>
      <c r="E19" s="45">
        <f t="shared" si="0"/>
        <v>2.77</v>
      </c>
      <c r="F19" s="45">
        <v>0</v>
      </c>
      <c r="G19" s="46">
        <v>2.77</v>
      </c>
    </row>
    <row r="20" spans="1:7" ht="19.5" customHeight="1">
      <c r="A20" s="44" t="s">
        <v>308</v>
      </c>
      <c r="B20" s="81" t="s">
        <v>166</v>
      </c>
      <c r="C20" s="85" t="s">
        <v>82</v>
      </c>
      <c r="D20" s="44" t="s">
        <v>310</v>
      </c>
      <c r="E20" s="45">
        <f t="shared" si="0"/>
        <v>0.6</v>
      </c>
      <c r="F20" s="45">
        <v>0</v>
      </c>
      <c r="G20" s="46">
        <v>0.6</v>
      </c>
    </row>
    <row r="21" spans="1:7" ht="19.5" customHeight="1">
      <c r="A21" s="44" t="s">
        <v>308</v>
      </c>
      <c r="B21" s="81" t="s">
        <v>311</v>
      </c>
      <c r="C21" s="85" t="s">
        <v>82</v>
      </c>
      <c r="D21" s="44" t="s">
        <v>312</v>
      </c>
      <c r="E21" s="45">
        <f t="shared" si="0"/>
        <v>0.13</v>
      </c>
      <c r="F21" s="45">
        <v>0</v>
      </c>
      <c r="G21" s="46">
        <v>0.13</v>
      </c>
    </row>
    <row r="22" spans="1:7" ht="19.5" customHeight="1">
      <c r="A22" s="44" t="s">
        <v>308</v>
      </c>
      <c r="B22" s="81" t="s">
        <v>313</v>
      </c>
      <c r="C22" s="85" t="s">
        <v>82</v>
      </c>
      <c r="D22" s="44" t="s">
        <v>314</v>
      </c>
      <c r="E22" s="45">
        <f t="shared" si="0"/>
        <v>1.2</v>
      </c>
      <c r="F22" s="45">
        <v>0</v>
      </c>
      <c r="G22" s="46">
        <v>1.2</v>
      </c>
    </row>
    <row r="23" spans="1:7" ht="19.5" customHeight="1">
      <c r="A23" s="44" t="s">
        <v>308</v>
      </c>
      <c r="B23" s="81" t="s">
        <v>294</v>
      </c>
      <c r="C23" s="85" t="s">
        <v>82</v>
      </c>
      <c r="D23" s="44" t="s">
        <v>315</v>
      </c>
      <c r="E23" s="45">
        <f t="shared" si="0"/>
        <v>5.4</v>
      </c>
      <c r="F23" s="45">
        <v>0</v>
      </c>
      <c r="G23" s="46">
        <v>5.4</v>
      </c>
    </row>
    <row r="24" spans="1:7" ht="19.5" customHeight="1">
      <c r="A24" s="44" t="s">
        <v>308</v>
      </c>
      <c r="B24" s="81" t="s">
        <v>298</v>
      </c>
      <c r="C24" s="85" t="s">
        <v>82</v>
      </c>
      <c r="D24" s="44" t="s">
        <v>316</v>
      </c>
      <c r="E24" s="45">
        <f t="shared" si="0"/>
        <v>49</v>
      </c>
      <c r="F24" s="45">
        <v>0</v>
      </c>
      <c r="G24" s="46">
        <v>49</v>
      </c>
    </row>
    <row r="25" spans="1:7" ht="19.5" customHeight="1">
      <c r="A25" s="44" t="s">
        <v>308</v>
      </c>
      <c r="B25" s="81" t="s">
        <v>317</v>
      </c>
      <c r="C25" s="85" t="s">
        <v>82</v>
      </c>
      <c r="D25" s="44" t="s">
        <v>318</v>
      </c>
      <c r="E25" s="45">
        <f t="shared" si="0"/>
        <v>25.5</v>
      </c>
      <c r="F25" s="45">
        <v>0</v>
      </c>
      <c r="G25" s="46">
        <v>25.5</v>
      </c>
    </row>
    <row r="26" spans="1:7" ht="19.5" customHeight="1">
      <c r="A26" s="44" t="s">
        <v>308</v>
      </c>
      <c r="B26" s="81" t="s">
        <v>304</v>
      </c>
      <c r="C26" s="85" t="s">
        <v>82</v>
      </c>
      <c r="D26" s="44" t="s">
        <v>319</v>
      </c>
      <c r="E26" s="45">
        <f t="shared" si="0"/>
        <v>2</v>
      </c>
      <c r="F26" s="45">
        <v>0</v>
      </c>
      <c r="G26" s="46">
        <v>2</v>
      </c>
    </row>
    <row r="27" spans="1:7" ht="19.5" customHeight="1">
      <c r="A27" s="44" t="s">
        <v>308</v>
      </c>
      <c r="B27" s="81" t="s">
        <v>320</v>
      </c>
      <c r="C27" s="85" t="s">
        <v>82</v>
      </c>
      <c r="D27" s="44" t="s">
        <v>321</v>
      </c>
      <c r="E27" s="45">
        <f t="shared" si="0"/>
        <v>19</v>
      </c>
      <c r="F27" s="45">
        <v>0</v>
      </c>
      <c r="G27" s="46">
        <v>19</v>
      </c>
    </row>
    <row r="28" spans="1:7" ht="19.5" customHeight="1">
      <c r="A28" s="44" t="s">
        <v>308</v>
      </c>
      <c r="B28" s="81" t="s">
        <v>322</v>
      </c>
      <c r="C28" s="85" t="s">
        <v>82</v>
      </c>
      <c r="D28" s="44" t="s">
        <v>323</v>
      </c>
      <c r="E28" s="45">
        <f t="shared" si="0"/>
        <v>0.4</v>
      </c>
      <c r="F28" s="45">
        <v>0</v>
      </c>
      <c r="G28" s="46">
        <v>0.4</v>
      </c>
    </row>
    <row r="29" spans="1:7" ht="19.5" customHeight="1">
      <c r="A29" s="44" t="s">
        <v>308</v>
      </c>
      <c r="B29" s="81" t="s">
        <v>324</v>
      </c>
      <c r="C29" s="85" t="s">
        <v>82</v>
      </c>
      <c r="D29" s="44" t="s">
        <v>325</v>
      </c>
      <c r="E29" s="45">
        <f t="shared" si="0"/>
        <v>3.46</v>
      </c>
      <c r="F29" s="45">
        <v>0</v>
      </c>
      <c r="G29" s="46">
        <v>3.46</v>
      </c>
    </row>
    <row r="30" spans="1:7" ht="19.5" customHeight="1">
      <c r="A30" s="44" t="s">
        <v>308</v>
      </c>
      <c r="B30" s="81" t="s">
        <v>326</v>
      </c>
      <c r="C30" s="85" t="s">
        <v>82</v>
      </c>
      <c r="D30" s="44" t="s">
        <v>327</v>
      </c>
      <c r="E30" s="45">
        <f t="shared" si="0"/>
        <v>2.35</v>
      </c>
      <c r="F30" s="45">
        <v>0</v>
      </c>
      <c r="G30" s="46">
        <v>2.35</v>
      </c>
    </row>
    <row r="31" spans="1:7" ht="19.5" customHeight="1">
      <c r="A31" s="44" t="s">
        <v>308</v>
      </c>
      <c r="B31" s="81" t="s">
        <v>328</v>
      </c>
      <c r="C31" s="85" t="s">
        <v>82</v>
      </c>
      <c r="D31" s="44" t="s">
        <v>329</v>
      </c>
      <c r="E31" s="45">
        <f t="shared" si="0"/>
        <v>16.48</v>
      </c>
      <c r="F31" s="45">
        <v>0</v>
      </c>
      <c r="G31" s="46">
        <v>16.48</v>
      </c>
    </row>
    <row r="32" spans="1:7" ht="19.5" customHeight="1">
      <c r="A32" s="44" t="s">
        <v>308</v>
      </c>
      <c r="B32" s="81" t="s">
        <v>306</v>
      </c>
      <c r="C32" s="85" t="s">
        <v>82</v>
      </c>
      <c r="D32" s="44" t="s">
        <v>330</v>
      </c>
      <c r="E32" s="45">
        <f t="shared" si="0"/>
        <v>1.5</v>
      </c>
      <c r="F32" s="45">
        <v>0</v>
      </c>
      <c r="G32" s="46">
        <v>1.5</v>
      </c>
    </row>
    <row r="33" spans="1:7" ht="19.5" customHeight="1">
      <c r="A33" s="44" t="s">
        <v>36</v>
      </c>
      <c r="B33" s="81" t="s">
        <v>331</v>
      </c>
      <c r="C33" s="85" t="s">
        <v>36</v>
      </c>
      <c r="D33" s="44" t="s">
        <v>172</v>
      </c>
      <c r="E33" s="45">
        <f t="shared" si="0"/>
        <v>0.02</v>
      </c>
      <c r="F33" s="45">
        <v>0.02</v>
      </c>
      <c r="G33" s="46">
        <v>0</v>
      </c>
    </row>
    <row r="34" spans="1:7" ht="19.5" customHeight="1">
      <c r="A34" s="44" t="s">
        <v>331</v>
      </c>
      <c r="B34" s="81" t="s">
        <v>298</v>
      </c>
      <c r="C34" s="85" t="s">
        <v>82</v>
      </c>
      <c r="D34" s="44" t="s">
        <v>332</v>
      </c>
      <c r="E34" s="45">
        <f t="shared" si="0"/>
        <v>0.02</v>
      </c>
      <c r="F34" s="45">
        <v>0.02</v>
      </c>
      <c r="G34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000" horizontalDpi="600" verticalDpi="600" orientation="portrait" paperSize="9" scale="7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333</v>
      </c>
    </row>
    <row r="2" spans="1:6" ht="19.5" customHeight="1">
      <c r="A2" s="94" t="s">
        <v>334</v>
      </c>
      <c r="B2" s="94"/>
      <c r="C2" s="94"/>
      <c r="D2" s="94"/>
      <c r="E2" s="94"/>
      <c r="F2" s="94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97" t="s">
        <v>66</v>
      </c>
      <c r="B4" s="98"/>
      <c r="C4" s="99"/>
      <c r="D4" s="148" t="s">
        <v>67</v>
      </c>
      <c r="E4" s="139" t="s">
        <v>335</v>
      </c>
      <c r="F4" s="113" t="s">
        <v>69</v>
      </c>
    </row>
    <row r="5" spans="1:6" ht="19.5" customHeight="1">
      <c r="A5" s="40" t="s">
        <v>76</v>
      </c>
      <c r="B5" s="39" t="s">
        <v>77</v>
      </c>
      <c r="C5" s="41" t="s">
        <v>78</v>
      </c>
      <c r="D5" s="149"/>
      <c r="E5" s="139"/>
      <c r="F5" s="113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56</v>
      </c>
      <c r="F6" s="87">
        <v>252.56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97</v>
      </c>
      <c r="F7" s="87">
        <v>252.56</v>
      </c>
    </row>
    <row r="8" spans="1:6" ht="19.5" customHeight="1">
      <c r="A8" s="81" t="s">
        <v>95</v>
      </c>
      <c r="B8" s="81" t="s">
        <v>96</v>
      </c>
      <c r="C8" s="81" t="s">
        <v>89</v>
      </c>
      <c r="D8" s="86" t="s">
        <v>82</v>
      </c>
      <c r="E8" s="86" t="s">
        <v>336</v>
      </c>
      <c r="F8" s="87">
        <v>88.3</v>
      </c>
    </row>
    <row r="9" spans="1:6" ht="19.5" customHeight="1">
      <c r="A9" s="81" t="s">
        <v>95</v>
      </c>
      <c r="B9" s="81" t="s">
        <v>96</v>
      </c>
      <c r="C9" s="81" t="s">
        <v>89</v>
      </c>
      <c r="D9" s="86" t="s">
        <v>82</v>
      </c>
      <c r="E9" s="86" t="s">
        <v>337</v>
      </c>
      <c r="F9" s="87">
        <v>15.11</v>
      </c>
    </row>
    <row r="10" spans="1:6" ht="19.5" customHeight="1">
      <c r="A10" s="81" t="s">
        <v>95</v>
      </c>
      <c r="B10" s="81" t="s">
        <v>96</v>
      </c>
      <c r="C10" s="81" t="s">
        <v>89</v>
      </c>
      <c r="D10" s="86" t="s">
        <v>82</v>
      </c>
      <c r="E10" s="86" t="s">
        <v>338</v>
      </c>
      <c r="F10" s="87">
        <v>83.93</v>
      </c>
    </row>
    <row r="11" spans="1:6" ht="19.5" customHeight="1">
      <c r="A11" s="81" t="s">
        <v>95</v>
      </c>
      <c r="B11" s="81" t="s">
        <v>96</v>
      </c>
      <c r="C11" s="81" t="s">
        <v>89</v>
      </c>
      <c r="D11" s="86" t="s">
        <v>82</v>
      </c>
      <c r="E11" s="86" t="s">
        <v>339</v>
      </c>
      <c r="F11" s="87">
        <v>3.58</v>
      </c>
    </row>
    <row r="12" spans="1:6" ht="19.5" customHeight="1">
      <c r="A12" s="81" t="s">
        <v>95</v>
      </c>
      <c r="B12" s="81" t="s">
        <v>96</v>
      </c>
      <c r="C12" s="81" t="s">
        <v>89</v>
      </c>
      <c r="D12" s="86" t="s">
        <v>82</v>
      </c>
      <c r="E12" s="86" t="s">
        <v>340</v>
      </c>
      <c r="F12" s="87">
        <v>1</v>
      </c>
    </row>
    <row r="13" spans="1:6" ht="19.5" customHeight="1">
      <c r="A13" s="81" t="s">
        <v>95</v>
      </c>
      <c r="B13" s="81" t="s">
        <v>96</v>
      </c>
      <c r="C13" s="81" t="s">
        <v>89</v>
      </c>
      <c r="D13" s="86" t="s">
        <v>82</v>
      </c>
      <c r="E13" s="86" t="s">
        <v>341</v>
      </c>
      <c r="F13" s="87">
        <v>36.69</v>
      </c>
    </row>
    <row r="14" spans="1:6" ht="19.5" customHeight="1">
      <c r="A14" s="81" t="s">
        <v>95</v>
      </c>
      <c r="B14" s="81" t="s">
        <v>96</v>
      </c>
      <c r="C14" s="81" t="s">
        <v>89</v>
      </c>
      <c r="D14" s="86" t="s">
        <v>82</v>
      </c>
      <c r="E14" s="86" t="s">
        <v>342</v>
      </c>
      <c r="F14" s="87">
        <v>10</v>
      </c>
    </row>
    <row r="15" spans="1:6" ht="19.5" customHeight="1">
      <c r="A15" s="81" t="s">
        <v>95</v>
      </c>
      <c r="B15" s="81" t="s">
        <v>96</v>
      </c>
      <c r="C15" s="81" t="s">
        <v>89</v>
      </c>
      <c r="D15" s="86" t="s">
        <v>82</v>
      </c>
      <c r="E15" s="86" t="s">
        <v>343</v>
      </c>
      <c r="F15" s="87">
        <v>13.95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344</v>
      </c>
    </row>
    <row r="2" spans="1:8" ht="25.5" customHeight="1">
      <c r="A2" s="94" t="s">
        <v>345</v>
      </c>
      <c r="B2" s="94"/>
      <c r="C2" s="94"/>
      <c r="D2" s="94"/>
      <c r="E2" s="94"/>
      <c r="F2" s="94"/>
      <c r="G2" s="94"/>
      <c r="H2" s="94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39" t="s">
        <v>346</v>
      </c>
      <c r="B4" s="139" t="s">
        <v>347</v>
      </c>
      <c r="C4" s="113" t="s">
        <v>348</v>
      </c>
      <c r="D4" s="113"/>
      <c r="E4" s="114"/>
      <c r="F4" s="114"/>
      <c r="G4" s="114"/>
      <c r="H4" s="113"/>
    </row>
    <row r="5" spans="1:8" ht="19.5" customHeight="1">
      <c r="A5" s="139"/>
      <c r="B5" s="139"/>
      <c r="C5" s="125" t="s">
        <v>56</v>
      </c>
      <c r="D5" s="115" t="s">
        <v>208</v>
      </c>
      <c r="E5" s="133" t="s">
        <v>349</v>
      </c>
      <c r="F5" s="145"/>
      <c r="G5" s="134"/>
      <c r="H5" s="150" t="s">
        <v>213</v>
      </c>
    </row>
    <row r="6" spans="1:8" ht="33.75" customHeight="1">
      <c r="A6" s="110"/>
      <c r="B6" s="110"/>
      <c r="C6" s="151"/>
      <c r="D6" s="105"/>
      <c r="E6" s="75" t="s">
        <v>71</v>
      </c>
      <c r="F6" s="89" t="s">
        <v>350</v>
      </c>
      <c r="G6" s="77" t="s">
        <v>351</v>
      </c>
      <c r="H6" s="144"/>
    </row>
    <row r="7" spans="1:8" ht="19.5" customHeight="1">
      <c r="A7" s="44" t="s">
        <v>82</v>
      </c>
      <c r="B7" s="81" t="s">
        <v>0</v>
      </c>
      <c r="C7" s="47">
        <f>SUM(D7,F7:H7)</f>
        <v>16.88</v>
      </c>
      <c r="D7" s="45">
        <v>0</v>
      </c>
      <c r="E7" s="45">
        <f>SUM(F7:G7)</f>
        <v>16.48</v>
      </c>
      <c r="F7" s="45">
        <v>0</v>
      </c>
      <c r="G7" s="46">
        <v>16.48</v>
      </c>
      <c r="H7" s="90">
        <v>0.4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2021-03-15T09:06:18Z</cp:lastPrinted>
  <dcterms:created xsi:type="dcterms:W3CDTF">2021-03-11T02:48:40Z</dcterms:created>
  <dcterms:modified xsi:type="dcterms:W3CDTF">2022-07-25T09:48:58Z</dcterms:modified>
  <cp:category/>
  <cp:version/>
  <cp:contentType/>
  <cp:contentStatus/>
</cp:coreProperties>
</file>