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QAQ\Desktop\挂网\"/>
    </mc:Choice>
  </mc:AlternateContent>
  <xr:revisionPtr revIDLastSave="0" documentId="13_ncr:1_{877EAAD6-695B-4E98-9ACB-246F9DDC3ED2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运行表" sheetId="7" r:id="rId1"/>
    <sheet name="入网率" sheetId="2" r:id="rId2"/>
    <sheet name="上线率" sheetId="3" r:id="rId3"/>
    <sheet name="数据合格率" sheetId="4" r:id="rId4"/>
    <sheet name="轨迹完整率" sheetId="1" r:id="rId5"/>
    <sheet name="漂移率" sheetId="25" r:id="rId6"/>
    <sheet name="两客一危未上线车辆明细" sheetId="9" r:id="rId7"/>
    <sheet name="两客一危连续两月未上线车辆明细" sheetId="18" r:id="rId8"/>
    <sheet name="两客一危轨迹完整率低于80%车辆明细" sheetId="8" r:id="rId9"/>
    <sheet name="两客一危高速通行次数" sheetId="26" r:id="rId10"/>
    <sheet name="两客一危高速公路通行明细" sheetId="14" r:id="rId11"/>
  </sheets>
  <definedNames>
    <definedName name="_xlnm._FilterDatabase" localSheetId="4" hidden="1">轨迹完整率!$A$4:$L$26</definedName>
    <definedName name="_xlnm._FilterDatabase" localSheetId="10" hidden="1">两客一危高速公路通行明细!$B$3:$K$48</definedName>
    <definedName name="_xlnm._FilterDatabase" localSheetId="9" hidden="1">两客一危高速通行次数!$B$3:$F$15</definedName>
    <definedName name="_xlnm._FilterDatabase" localSheetId="8" hidden="1">'两客一危轨迹完整率低于80%车辆明细'!$A$3:$K$177</definedName>
    <definedName name="_xlnm._FilterDatabase" localSheetId="7" hidden="1">两客一危连续两月未上线车辆明细!$A$3:$H$67</definedName>
    <definedName name="_xlnm._FilterDatabase" localSheetId="6" hidden="1">两客一危未上线车辆明细!$A$3:$H$272</definedName>
    <definedName name="_xlnm._FilterDatabase" localSheetId="5" hidden="1">漂移率!$A$3:$H$25</definedName>
    <definedName name="_xlnm._FilterDatabase" localSheetId="1" hidden="1">入网率!$B$5:$K$25</definedName>
    <definedName name="_xlnm._FilterDatabase" localSheetId="2" hidden="1">上线率!$A$4:$L$26</definedName>
    <definedName name="_xlnm._FilterDatabase" localSheetId="0" hidden="1">市州月运行表!$A$3:$N$25</definedName>
    <definedName name="_xlnm._FilterDatabase" localSheetId="3" hidden="1">数据合格率!$A$4:$M$26</definedName>
    <definedName name="_xlnm.Print_Titles" localSheetId="4">轨迹完整率!$3:$4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14" l="1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1" i="26" l="1"/>
  <c r="A12" i="26"/>
  <c r="A13" i="26"/>
  <c r="A14" i="26"/>
  <c r="A15" i="26"/>
  <c r="A16" i="26"/>
  <c r="D6" i="25"/>
  <c r="D11" i="25"/>
  <c r="D12" i="25"/>
  <c r="C14" i="25"/>
  <c r="D14" i="25"/>
  <c r="E14" i="25"/>
  <c r="F14" i="25"/>
  <c r="D18" i="25"/>
  <c r="E19" i="25"/>
  <c r="E20" i="25"/>
  <c r="E23" i="25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68" i="18"/>
  <c r="A69" i="18"/>
  <c r="A70" i="18"/>
  <c r="A71" i="18"/>
  <c r="A72" i="18"/>
  <c r="A73" i="18"/>
  <c r="A74" i="18"/>
  <c r="A75" i="18"/>
  <c r="A76" i="18"/>
  <c r="A77" i="18"/>
  <c r="G5" i="25" l="1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154" i="9" l="1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G4" i="25"/>
  <c r="A46" i="14" l="1"/>
  <c r="A47" i="14"/>
  <c r="A48" i="14"/>
  <c r="A32" i="18" l="1"/>
  <c r="A33" i="18"/>
  <c r="A34" i="18"/>
  <c r="A35" i="18"/>
  <c r="A101" i="9" l="1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0" i="26" l="1"/>
  <c r="A9" i="26"/>
  <c r="A8" i="26"/>
  <c r="A7" i="26"/>
  <c r="A6" i="26"/>
  <c r="A5" i="26"/>
  <c r="A4" i="26"/>
  <c r="L25" i="7" l="1"/>
  <c r="J25" i="7"/>
  <c r="A99" i="9" l="1"/>
  <c r="A100" i="9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56" i="8"/>
  <c r="A55" i="8"/>
  <c r="A143" i="8"/>
  <c r="A142" i="8"/>
  <c r="A141" i="8"/>
  <c r="A140" i="8"/>
  <c r="A139" i="8"/>
  <c r="A138" i="8"/>
  <c r="A137" i="8"/>
  <c r="A136" i="8"/>
  <c r="A54" i="8"/>
  <c r="A53" i="8"/>
  <c r="A135" i="8"/>
  <c r="A134" i="8"/>
  <c r="A133" i="8"/>
  <c r="A52" i="8"/>
  <c r="A132" i="8"/>
  <c r="A131" i="8"/>
  <c r="A51" i="8"/>
  <c r="A50" i="8"/>
  <c r="A49" i="8"/>
  <c r="A130" i="8"/>
  <c r="A129" i="8"/>
  <c r="A128" i="8"/>
  <c r="A48" i="8"/>
  <c r="A47" i="8"/>
  <c r="A127" i="8"/>
  <c r="A126" i="8"/>
  <c r="A125" i="8"/>
  <c r="A124" i="8"/>
  <c r="A123" i="8"/>
  <c r="A46" i="8"/>
  <c r="A122" i="8"/>
  <c r="A45" i="8"/>
  <c r="A121" i="8"/>
  <c r="A120" i="8"/>
  <c r="A119" i="8"/>
  <c r="A118" i="8"/>
  <c r="A117" i="8"/>
  <c r="A116" i="8"/>
  <c r="A44" i="8"/>
  <c r="A43" i="8"/>
  <c r="A115" i="8"/>
  <c r="A42" i="8"/>
  <c r="A114" i="8"/>
  <c r="A41" i="8"/>
  <c r="A40" i="8"/>
  <c r="A113" i="8"/>
  <c r="A112" i="8"/>
  <c r="A39" i="8"/>
  <c r="A38" i="8"/>
  <c r="A111" i="8"/>
  <c r="A110" i="8"/>
  <c r="A109" i="8"/>
  <c r="A108" i="8"/>
  <c r="A107" i="8"/>
  <c r="A106" i="8"/>
  <c r="A105" i="8"/>
  <c r="A104" i="8"/>
  <c r="A37" i="8"/>
  <c r="A103" i="8"/>
  <c r="A36" i="8"/>
  <c r="A35" i="8"/>
  <c r="A34" i="8"/>
  <c r="A33" i="8"/>
  <c r="A102" i="8"/>
  <c r="A101" i="8"/>
  <c r="A32" i="8"/>
  <c r="A100" i="8"/>
  <c r="A31" i="8"/>
  <c r="A99" i="8"/>
  <c r="A30" i="8"/>
  <c r="A98" i="8"/>
  <c r="A97" i="8"/>
  <c r="A29" i="8"/>
  <c r="A96" i="8"/>
  <c r="A95" i="8"/>
  <c r="A94" i="8"/>
  <c r="A28" i="8"/>
  <c r="A93" i="8"/>
  <c r="A92" i="8"/>
  <c r="A27" i="8"/>
  <c r="A91" i="8"/>
  <c r="A26" i="8"/>
  <c r="A90" i="8"/>
  <c r="A25" i="8"/>
  <c r="A89" i="8"/>
  <c r="A24" i="8"/>
  <c r="A23" i="8"/>
  <c r="A88" i="8"/>
  <c r="A87" i="8"/>
  <c r="A22" i="8"/>
  <c r="A86" i="8"/>
  <c r="A85" i="8"/>
  <c r="A21" i="8"/>
  <c r="A20" i="8"/>
  <c r="A84" i="8"/>
  <c r="A83" i="8"/>
  <c r="A82" i="8"/>
  <c r="A81" i="8"/>
  <c r="A80" i="8"/>
  <c r="A19" i="8"/>
  <c r="A18" i="8"/>
  <c r="A17" i="8"/>
  <c r="A79" i="8"/>
  <c r="A16" i="8"/>
  <c r="A78" i="8"/>
  <c r="A15" i="8"/>
  <c r="A77" i="8"/>
  <c r="A14" i="8"/>
  <c r="A76" i="8"/>
  <c r="A75" i="8"/>
  <c r="A74" i="8"/>
  <c r="A73" i="8"/>
  <c r="A72" i="8"/>
  <c r="A71" i="8"/>
  <c r="A13" i="8"/>
  <c r="A12" i="8"/>
  <c r="A70" i="8"/>
  <c r="A11" i="8"/>
  <c r="A10" i="8"/>
  <c r="A69" i="8"/>
  <c r="A9" i="8"/>
  <c r="A8" i="8"/>
  <c r="A68" i="8"/>
  <c r="A67" i="8"/>
  <c r="A66" i="8"/>
  <c r="A65" i="8"/>
  <c r="A64" i="8"/>
  <c r="A63" i="8"/>
  <c r="A7" i="8"/>
  <c r="A62" i="8"/>
  <c r="A61" i="8"/>
  <c r="A60" i="8"/>
  <c r="A6" i="8"/>
  <c r="A59" i="8"/>
  <c r="A5" i="8"/>
  <c r="A58" i="8"/>
  <c r="A57" i="8"/>
  <c r="A4" i="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G25" i="7"/>
  <c r="D25" i="7"/>
  <c r="C25" i="7"/>
  <c r="H25" i="7" l="1"/>
</calcChain>
</file>

<file path=xl/sharedStrings.xml><?xml version="1.0" encoding="utf-8"?>
<sst xmlns="http://schemas.openxmlformats.org/spreadsheetml/2006/main" count="4407" uniqueCount="758">
  <si>
    <t>附件1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</si>
  <si>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</si>
  <si>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</si>
  <si>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</si>
  <si>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</si>
  <si>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</si>
  <si>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</si>
  <si>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</si>
  <si>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</si>
  <si>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</si>
  <si>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</si>
  <si>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</si>
  <si>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</si>
  <si>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</si>
  <si>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2</t>
    </r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</si>
  <si>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</si>
  <si>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</si>
  <si>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</si>
  <si>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</si>
  <si>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</si>
  <si>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</si>
  <si>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</si>
  <si>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</si>
  <si>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</si>
  <si>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</si>
  <si>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</si>
  <si>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</si>
  <si>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</si>
  <si>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</si>
  <si>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4</t>
    </r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</si>
  <si>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</si>
  <si>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</si>
  <si>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</si>
  <si>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</si>
  <si>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</si>
  <si>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</si>
  <si>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</si>
  <si>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</si>
  <si>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</si>
  <si>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</si>
  <si>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</si>
  <si>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</si>
  <si>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</si>
  <si>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</si>
  <si>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</si>
  <si>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</si>
  <si>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</si>
  <si>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</si>
  <si>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市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州</t>
    </r>
    <r>
      <rPr>
        <sz val="10"/>
        <rFont val="Times New Roman"/>
        <family val="1"/>
      </rPr>
      <t>)</t>
    </r>
  </si>
  <si>
    <r>
      <rPr>
        <sz val="10"/>
        <rFont val="黑体"/>
        <family val="3"/>
        <charset val="134"/>
      </rPr>
      <t>车牌号</t>
    </r>
  </si>
  <si>
    <r>
      <rPr>
        <sz val="10"/>
        <rFont val="黑体"/>
        <family val="3"/>
        <charset val="134"/>
      </rPr>
      <t>车牌颜色</t>
    </r>
  </si>
  <si>
    <r>
      <rPr>
        <sz val="10"/>
        <rFont val="黑体"/>
        <family val="3"/>
        <charset val="134"/>
      </rPr>
      <t>企业名称</t>
    </r>
  </si>
  <si>
    <r>
      <rPr>
        <sz val="10"/>
        <rFont val="黑体"/>
        <family val="3"/>
        <charset val="134"/>
      </rPr>
      <t>车辆类型</t>
    </r>
  </si>
  <si>
    <r>
      <rPr>
        <sz val="10"/>
        <rFont val="黑体"/>
        <family val="3"/>
        <charset val="134"/>
      </rPr>
      <t>接入平台</t>
    </r>
  </si>
  <si>
    <t>车牌号</t>
  </si>
  <si>
    <t>车牌颜色</t>
  </si>
  <si>
    <t>企业名称</t>
  </si>
  <si>
    <t>车辆类型</t>
  </si>
  <si>
    <t>接入平台</t>
  </si>
  <si>
    <t>GPS最后一次定位</t>
  </si>
  <si>
    <r>
      <rPr>
        <sz val="10"/>
        <rFont val="黑体"/>
        <family val="3"/>
        <charset val="134"/>
      </rPr>
      <t>轨迹完整里程（千米）</t>
    </r>
  </si>
  <si>
    <r>
      <rPr>
        <sz val="10"/>
        <rFont val="黑体"/>
        <family val="3"/>
        <charset val="134"/>
      </rPr>
      <t>总里程（千米）</t>
    </r>
  </si>
  <si>
    <r>
      <rPr>
        <sz val="10"/>
        <rFont val="黑体"/>
        <family val="3"/>
        <charset val="134"/>
      </rPr>
      <t>轨迹完整率</t>
    </r>
  </si>
  <si>
    <r>
      <rPr>
        <sz val="10"/>
        <color theme="1"/>
        <rFont val="黑体"/>
        <family val="3"/>
        <charset val="134"/>
      </rPr>
      <t>车牌号</t>
    </r>
  </si>
  <si>
    <r>
      <rPr>
        <sz val="10"/>
        <color theme="1"/>
        <rFont val="黑体"/>
        <family val="3"/>
        <charset val="134"/>
      </rPr>
      <t>车牌颜色</t>
    </r>
  </si>
  <si>
    <r>
      <rPr>
        <sz val="10"/>
        <color theme="1"/>
        <rFont val="黑体"/>
        <family val="3"/>
        <charset val="134"/>
      </rPr>
      <t>通行次数</t>
    </r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</si>
  <si>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</si>
  <si>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入口收费站名称</t>
    </r>
  </si>
  <si>
    <r>
      <rPr>
        <sz val="10"/>
        <color theme="1"/>
        <rFont val="黑体"/>
        <family val="3"/>
        <charset val="134"/>
      </rPr>
      <t>入口时间</t>
    </r>
  </si>
  <si>
    <r>
      <rPr>
        <sz val="10"/>
        <color theme="1"/>
        <rFont val="黑体"/>
        <family val="3"/>
        <charset val="134"/>
      </rPr>
      <t>出口收费站名称</t>
    </r>
  </si>
  <si>
    <r>
      <rPr>
        <sz val="10"/>
        <color theme="1"/>
        <rFont val="黑体"/>
        <family val="3"/>
        <charset val="134"/>
      </rPr>
      <t>出口时间</t>
    </r>
  </si>
  <si>
    <r>
      <rPr>
        <sz val="10"/>
        <color theme="1"/>
        <rFont val="黑体"/>
        <family val="3"/>
        <charset val="134"/>
      </rPr>
      <t>所属服务商</t>
    </r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</si>
  <si>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</si>
  <si>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</si>
  <si>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</si>
  <si>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</si>
  <si>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</si>
  <si>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</si>
  <si>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</si>
  <si>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</si>
  <si>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</si>
  <si>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</si>
  <si>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</si>
  <si>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</si>
  <si>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</si>
  <si>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</si>
  <si>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</si>
  <si>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</si>
  <si>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</si>
  <si>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</si>
  <si>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</si>
  <si>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</si>
  <si>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</si>
  <si>
    <t>四川省</t>
  </si>
  <si>
    <t>黄色</t>
  </si>
  <si>
    <t>兆益卫星定位监控系统</t>
  </si>
  <si>
    <t>网阔企业平台</t>
  </si>
  <si>
    <t>成都市汽车运输(集团)公司</t>
  </si>
  <si>
    <t>危险品货运</t>
  </si>
  <si>
    <t>中卫北斗云信息服务平台</t>
  </si>
  <si>
    <t>成都畅达包车客运有限责任公司</t>
  </si>
  <si>
    <t>四川东星北斗云位置信息服务平台</t>
  </si>
  <si>
    <t>蓝色</t>
  </si>
  <si>
    <t>乐山北斗卫星车联网服务平台</t>
  </si>
  <si>
    <t>交通邦系统</t>
  </si>
  <si>
    <t>路行通智慧交通云平台</t>
  </si>
  <si>
    <t>科泰道路运输车辆卫星定位系统</t>
  </si>
  <si>
    <t>千里眼智能调度监控系统</t>
  </si>
  <si>
    <t>遂宁市佳安运输有限公司</t>
  </si>
  <si>
    <t>眉山兴顺汽车运输有限公司</t>
  </si>
  <si>
    <t>成都灰狗运业(集团)有限公司</t>
  </si>
  <si>
    <t>渐变绿</t>
  </si>
  <si>
    <t>内江乘风智能道路运输监控平台</t>
  </si>
  <si>
    <t>四川中交兴路运营平台</t>
  </si>
  <si>
    <t>川AEX510</t>
  </si>
  <si>
    <t>楷瑞信息车辆监控服务平台</t>
  </si>
  <si>
    <t>成都锦运旅游汽车客运有限公司</t>
  </si>
  <si>
    <t>中石油企业平台</t>
  </si>
  <si>
    <t>甘孜州康定新川藏运业集团有限公司</t>
  </si>
  <si>
    <t>星辰北斗智能定位云平台</t>
  </si>
  <si>
    <t>四川顺驰物流有限公司</t>
  </si>
  <si>
    <t>进亿北斗智能定位云平台</t>
  </si>
  <si>
    <t>四川星卫车辆防控系统</t>
  </si>
  <si>
    <t>阿坝州岷江运业有限责任公司</t>
  </si>
  <si>
    <t>四川晶犇运业有限责任公司</t>
  </si>
  <si>
    <t>四川翔云运业有限责任公司</t>
  </si>
  <si>
    <t>中国石油昆仑物流有限公司四川石化分公司</t>
  </si>
  <si>
    <t>-</t>
  </si>
  <si>
    <t>中科北斗车联网服务平台</t>
  </si>
  <si>
    <t>什邡市人和车业有限公司</t>
  </si>
  <si>
    <t>序号</t>
    <phoneticPr fontId="41" type="noConversion"/>
  </si>
  <si>
    <t>四川宜宾直运汽车运输有限公司</t>
  </si>
  <si>
    <t>川AR7669</t>
  </si>
  <si>
    <t>川L70072</t>
  </si>
  <si>
    <t>四川省乐山汽车运输有限公司马边分公司</t>
  </si>
  <si>
    <t>附件6</t>
    <phoneticPr fontId="41" type="noConversion"/>
  </si>
  <si>
    <t>环比增加
（%）</t>
    <phoneticPr fontId="41" type="noConversion"/>
  </si>
  <si>
    <t>市(州)</t>
    <phoneticPr fontId="41" type="noConversion"/>
  </si>
  <si>
    <t>班线客车漂移车辆数</t>
    <phoneticPr fontId="41" type="noConversion"/>
  </si>
  <si>
    <t>旅游包车漂移车辆数</t>
    <phoneticPr fontId="41" type="noConversion"/>
  </si>
  <si>
    <t>危险品漂移车辆数</t>
    <phoneticPr fontId="41" type="noConversion"/>
  </si>
  <si>
    <t>环比增加（%）</t>
    <phoneticPr fontId="41" type="noConversion"/>
  </si>
  <si>
    <t>备注</t>
    <phoneticPr fontId="41" type="noConversion"/>
  </si>
  <si>
    <t>“两客一危”车辆未上线明细表</t>
    <phoneticPr fontId="41" type="noConversion"/>
  </si>
  <si>
    <t>备注</t>
    <phoneticPr fontId="41" type="noConversion"/>
  </si>
  <si>
    <t>川AJJ030</t>
  </si>
  <si>
    <t>川AJJ783</t>
  </si>
  <si>
    <t>四川省汽车运输成都公司</t>
  </si>
  <si>
    <t>阿坝九寨黄龙运业集团有限责任公司</t>
  </si>
  <si>
    <t>四川省安岳中星运业有限公司</t>
  </si>
  <si>
    <t>中国石油昆仑物流有限公司四川西康分公司</t>
  </si>
  <si>
    <t>四川广安宁祥运业(集团)有限公司广安二分公司</t>
  </si>
  <si>
    <t>川ADC6931</t>
  </si>
  <si>
    <t>川ADD2799</t>
  </si>
  <si>
    <t>漂移总车辆数</t>
    <phoneticPr fontId="41" type="noConversion"/>
  </si>
  <si>
    <t>漂移率（%）</t>
    <phoneticPr fontId="41" type="noConversion"/>
  </si>
  <si>
    <r>
      <t>“两客一危”车辆轨迹完整率低于</t>
    </r>
    <r>
      <rPr>
        <sz val="16"/>
        <rFont val="Times New Roman"/>
        <family val="1"/>
      </rPr>
      <t>80%</t>
    </r>
    <r>
      <rPr>
        <sz val="16"/>
        <rFont val="方正小标宋_GBK"/>
        <family val="4"/>
        <charset val="134"/>
      </rPr>
      <t>明细表</t>
    </r>
    <phoneticPr fontId="41" type="noConversion"/>
  </si>
  <si>
    <t>“两客一危”未上线车辆高速通行次数</t>
    <phoneticPr fontId="41" type="noConversion"/>
  </si>
  <si>
    <t>“两客一危”车辆未上线且有高速通行明细表</t>
    <phoneticPr fontId="41" type="noConversion"/>
  </si>
  <si>
    <t>“两客一危”车辆连续两个月未上线明细表</t>
    <phoneticPr fontId="41" type="noConversion"/>
  </si>
  <si>
    <r>
      <t>附件</t>
    </r>
    <r>
      <rPr>
        <sz val="10"/>
        <rFont val="Times New Roman"/>
        <family val="1"/>
      </rPr>
      <t>7</t>
    </r>
    <phoneticPr fontId="41" type="noConversion"/>
  </si>
  <si>
    <r>
      <t>附件</t>
    </r>
    <r>
      <rPr>
        <sz val="10"/>
        <color theme="1"/>
        <rFont val="Times New Roman"/>
        <family val="1"/>
      </rPr>
      <t>10</t>
    </r>
    <phoneticPr fontId="41" type="noConversion"/>
  </si>
  <si>
    <r>
      <t>附件</t>
    </r>
    <r>
      <rPr>
        <sz val="10"/>
        <color theme="1"/>
        <rFont val="Times New Roman"/>
        <family val="1"/>
      </rPr>
      <t>11</t>
    </r>
    <phoneticPr fontId="41" type="noConversion"/>
  </si>
  <si>
    <r>
      <t>附件</t>
    </r>
    <r>
      <rPr>
        <sz val="10"/>
        <color theme="1"/>
        <rFont val="Times New Roman"/>
        <family val="1"/>
      </rPr>
      <t>8</t>
    </r>
    <phoneticPr fontId="41" type="noConversion"/>
  </si>
  <si>
    <r>
      <t>附件</t>
    </r>
    <r>
      <rPr>
        <sz val="10"/>
        <color theme="1"/>
        <rFont val="Times New Roman"/>
        <family val="1"/>
      </rPr>
      <t>9</t>
    </r>
    <phoneticPr fontId="41" type="noConversion"/>
  </si>
  <si>
    <r>
      <t>市（州）车辆</t>
    </r>
    <r>
      <rPr>
        <sz val="16"/>
        <color theme="1"/>
        <rFont val="方正小标宋_GBK"/>
        <family val="1"/>
        <charset val="134"/>
      </rPr>
      <t>月度</t>
    </r>
    <r>
      <rPr>
        <sz val="16"/>
        <color theme="1"/>
        <rFont val="方正小标宋_GBK"/>
        <family val="4"/>
        <charset val="134"/>
      </rPr>
      <t>运行情况统计表</t>
    </r>
    <phoneticPr fontId="41" type="noConversion"/>
  </si>
  <si>
    <t>市（州）车辆入网率统计表</t>
    <phoneticPr fontId="41" type="noConversion"/>
  </si>
  <si>
    <t>市（州）车辆上线率统计表</t>
    <phoneticPr fontId="41" type="noConversion"/>
  </si>
  <si>
    <t>市（州）车辆数据合格率统计表</t>
    <phoneticPr fontId="41" type="noConversion"/>
  </si>
  <si>
    <r>
      <rPr>
        <b/>
        <sz val="16"/>
        <color theme="1"/>
        <rFont val="方正小标宋_GBK"/>
        <family val="4"/>
        <charset val="134"/>
      </rPr>
      <t>市（州）车辆</t>
    </r>
    <r>
      <rPr>
        <sz val="16"/>
        <color theme="1"/>
        <rFont val="方正小标宋_GBK"/>
        <family val="4"/>
        <charset val="134"/>
      </rPr>
      <t>轨迹完整率统计表</t>
    </r>
    <phoneticPr fontId="41" type="noConversion"/>
  </si>
  <si>
    <t>市（州）车辆漂移数据统计表</t>
    <phoneticPr fontId="41" type="noConversion"/>
  </si>
  <si>
    <t>四川虹宇飞达物流有限公司</t>
  </si>
  <si>
    <t>四川学良物流有限公司</t>
  </si>
  <si>
    <t>四川东方龙运业有限公司</t>
  </si>
  <si>
    <t>四川省乐山汽车运输有限公司沐川分公司</t>
  </si>
  <si>
    <t>川Q2K361</t>
  </si>
  <si>
    <t>宜宾海昌旅游出租汽车有限责任公司</t>
  </si>
  <si>
    <t>川T26859</t>
  </si>
  <si>
    <t>川X28615</t>
  </si>
  <si>
    <t>中国石油昆仑物流有限公司广安分公司</t>
  </si>
  <si>
    <t>川X28785</t>
  </si>
  <si>
    <t>川X28951</t>
  </si>
  <si>
    <t>川X28958</t>
  </si>
  <si>
    <t>川X31601</t>
  </si>
  <si>
    <t>川X63566</t>
  </si>
  <si>
    <t>川X68607</t>
  </si>
  <si>
    <t>平昌县曙光汽车运输有限公司</t>
  </si>
  <si>
    <t>川ADJ1760</t>
  </si>
  <si>
    <t>川T25967</t>
  </si>
  <si>
    <t>川T26672</t>
  </si>
  <si>
    <t>川U39626</t>
  </si>
  <si>
    <t>川Q83981</t>
  </si>
  <si>
    <t>总计</t>
  </si>
  <si>
    <t>连续2月车辆未上线且有卡口通行次数</t>
    <phoneticPr fontId="41" type="noConversion"/>
  </si>
  <si>
    <t>川L72987</t>
  </si>
  <si>
    <t>川L73622</t>
  </si>
  <si>
    <t>乐至县广通运输有限公司</t>
  </si>
  <si>
    <t>川M32011</t>
  </si>
  <si>
    <t>四川南充汽车运输(集团)有限公司仪陇分公司(汽车88队)</t>
  </si>
  <si>
    <t>川T25862</t>
  </si>
  <si>
    <t>川U3037C</t>
  </si>
  <si>
    <t>川U3772C</t>
  </si>
  <si>
    <t>川U69888</t>
  </si>
  <si>
    <t>川UR5601</t>
  </si>
  <si>
    <t>川UR3900</t>
  </si>
  <si>
    <t>川VS5578</t>
  </si>
  <si>
    <t>甘孜州康定新川藏运业集团有限公司九龙分公司</t>
  </si>
  <si>
    <t>川Y17561</t>
  </si>
  <si>
    <t>南江县亨通客运有限公司</t>
  </si>
  <si>
    <t>川Z57633</t>
  </si>
  <si>
    <t>眉山市众和运输有限公司(危)</t>
  </si>
  <si>
    <t>川A97Q0A</t>
  </si>
  <si>
    <t>四川省太阳运输有限公司</t>
  </si>
  <si>
    <t>成都帮赢物流有限公司</t>
  </si>
  <si>
    <t>成都市全通运业有限责任公司</t>
  </si>
  <si>
    <t>成都三秦运业有限公司</t>
  </si>
  <si>
    <t>川AL1586</t>
  </si>
  <si>
    <t>四川成都铁路国际商旅集团有限公司</t>
  </si>
  <si>
    <t>川AQ3886</t>
  </si>
  <si>
    <t>川AP9683</t>
  </si>
  <si>
    <t>川AR7613</t>
  </si>
  <si>
    <t>川T27028</t>
  </si>
  <si>
    <t>川UA3231</t>
  </si>
  <si>
    <t>川UR3372</t>
  </si>
  <si>
    <t>正道航道路运输车辆卫星定位平台</t>
  </si>
  <si>
    <t>泸州唐氏运业有限公司</t>
  </si>
  <si>
    <t>金豆-道路运输车辆卫星定位系统</t>
  </si>
  <si>
    <t>川AR7762</t>
  </si>
  <si>
    <t>中国石油昆仑物流有限公司四川分公司</t>
  </si>
  <si>
    <t>川AX0616</t>
  </si>
  <si>
    <t>川F6J7U9</t>
  </si>
  <si>
    <t>广汉市久泰运输有限公司</t>
  </si>
  <si>
    <t>川VF3986</t>
  </si>
  <si>
    <t>眉山华安卫星定位安全服务运营平台</t>
  </si>
  <si>
    <t>川VR7767</t>
  </si>
  <si>
    <t>四川蜀通运业有限责任公司</t>
  </si>
  <si>
    <t>川TSB296</t>
  </si>
  <si>
    <t>四川蜀通运业有限责任公司汉源分公司</t>
  </si>
  <si>
    <t>川TSB607</t>
  </si>
  <si>
    <t>川VG8131</t>
  </si>
  <si>
    <t>川UU006U</t>
  </si>
  <si>
    <t>川UDJ886</t>
  </si>
  <si>
    <t>川U69739</t>
  </si>
  <si>
    <t>京盛源车联网北斗服务平台</t>
  </si>
  <si>
    <t>泸州裕元旅游客运有限责任公司</t>
  </si>
  <si>
    <t>川U0108F</t>
  </si>
  <si>
    <t>凉山吉运通运输有限责任公司</t>
  </si>
  <si>
    <t>四川宏宸运输有限公司</t>
  </si>
  <si>
    <t>汶川久兴运业有限责任公司</t>
  </si>
  <si>
    <t>众易通道路运输车辆监控系统</t>
  </si>
  <si>
    <t>川U0386F</t>
  </si>
  <si>
    <t>川TUG679</t>
  </si>
  <si>
    <t>川VS9197</t>
  </si>
  <si>
    <t>雅安市众程运业发展有限公司</t>
  </si>
  <si>
    <t>川TYU658</t>
  </si>
  <si>
    <t>川VT9582</t>
  </si>
  <si>
    <t>川UD170D</t>
  </si>
  <si>
    <t>川T39305</t>
  </si>
  <si>
    <t>成都佰世特物流有限公司</t>
  </si>
  <si>
    <t>川AY9157</t>
  </si>
  <si>
    <t>川J6320V</t>
  </si>
  <si>
    <t>川VH7510</t>
  </si>
  <si>
    <t>四川甘孜雅克运业有限责任公司</t>
  </si>
  <si>
    <t>川VR6888</t>
  </si>
  <si>
    <t>川UQ085Q</t>
  </si>
  <si>
    <t>川U6060F</t>
  </si>
  <si>
    <t>川T33705</t>
  </si>
  <si>
    <t>川U35538</t>
  </si>
  <si>
    <t>川VT8619</t>
  </si>
  <si>
    <t>川VF7027</t>
  </si>
  <si>
    <t>川VF3269</t>
  </si>
  <si>
    <t>四川省峨边第二汽车运输有限责任公司金口河分公司</t>
  </si>
  <si>
    <t>川L83062</t>
  </si>
  <si>
    <t>川U00548</t>
  </si>
  <si>
    <t>甘孜州康定新川藏运业集团有限公司石渠汽车站</t>
  </si>
  <si>
    <t>四川省旅游汽车有限责任公司</t>
  </si>
  <si>
    <t>川VS3666</t>
  </si>
  <si>
    <t>川VA1307</t>
  </si>
  <si>
    <t>四川省阳光运业有限公司峨眉分公司</t>
  </si>
  <si>
    <t>川LFB915</t>
  </si>
  <si>
    <t>川TTJ861</t>
  </si>
  <si>
    <t>川U62736</t>
  </si>
  <si>
    <t>川UFK787</t>
  </si>
  <si>
    <t>川UA1582</t>
  </si>
  <si>
    <t>川UD873D</t>
  </si>
  <si>
    <t>川TR7102</t>
  </si>
  <si>
    <t>川VN7916</t>
  </si>
  <si>
    <t>川VF6717</t>
  </si>
  <si>
    <t>绵竹市永发运业有限责任公司</t>
  </si>
  <si>
    <t>川FE0365</t>
  </si>
  <si>
    <t>川UA2586</t>
  </si>
  <si>
    <t>川TKE188</t>
  </si>
  <si>
    <t>川VZ9620</t>
  </si>
  <si>
    <t>川TSA128</t>
  </si>
  <si>
    <t>四川盛祥运输有限公司</t>
  </si>
  <si>
    <t>南充市宏远运业服务有限公司</t>
  </si>
  <si>
    <t>川Y308G2</t>
  </si>
  <si>
    <t>四川省乐山汽车运输有限公司直达客运分公司</t>
  </si>
  <si>
    <t>巴中万欣运输有限公司</t>
  </si>
  <si>
    <t>四川省川藏旅游客运有限公司</t>
  </si>
  <si>
    <t>内江市运泰运业有限责任公司</t>
  </si>
  <si>
    <t>川JE8810</t>
  </si>
  <si>
    <t>川B62187</t>
  </si>
  <si>
    <t>四川荣晟运输有限公司</t>
  </si>
  <si>
    <t>资中县路通运业有限责任公司</t>
  </si>
  <si>
    <t>川ADA5524</t>
  </si>
  <si>
    <t>川UA0762</t>
  </si>
  <si>
    <t>川AR3785</t>
  </si>
  <si>
    <t>四川省邛崃市运输公司</t>
  </si>
  <si>
    <t>川U39149</t>
  </si>
  <si>
    <t>川UQ9259</t>
  </si>
  <si>
    <t>川U60511</t>
  </si>
  <si>
    <t>若尔盖县花湖旅游有限责任公司</t>
  </si>
  <si>
    <t>川AP6855</t>
  </si>
  <si>
    <t>川L87661</t>
  </si>
  <si>
    <t>乐山市沙湾汽车运输有限责任公司</t>
  </si>
  <si>
    <t>川M33182</t>
  </si>
  <si>
    <t>川D76E19</t>
  </si>
  <si>
    <t>攀枝花运业有限公司</t>
  </si>
  <si>
    <t>川L73557</t>
  </si>
  <si>
    <t>川VY6117</t>
  </si>
  <si>
    <t>川Y06788</t>
  </si>
  <si>
    <t>四川省巴中运输（集团）有限公司平昌县分公司</t>
  </si>
  <si>
    <t>川LYW897</t>
  </si>
  <si>
    <t>川GNQ725</t>
  </si>
  <si>
    <t>川ADC4858</t>
  </si>
  <si>
    <t>川ADC8638</t>
  </si>
  <si>
    <t>川Y23989</t>
  </si>
  <si>
    <t>通江县利民汽车运输有限责任公司</t>
  </si>
  <si>
    <t>川ADD1287</t>
  </si>
  <si>
    <t>川UR5682</t>
  </si>
  <si>
    <t>川AN3993</t>
  </si>
  <si>
    <t>四川省汽车运输成都公司都江堰汽车队</t>
  </si>
  <si>
    <t>川F88135</t>
  </si>
  <si>
    <t>川AH1961</t>
  </si>
  <si>
    <t>川GNW957</t>
  </si>
  <si>
    <t>川L86603</t>
  </si>
  <si>
    <t>川T25991</t>
  </si>
  <si>
    <t>川T25871</t>
  </si>
  <si>
    <t>川T51463</t>
  </si>
  <si>
    <t>四川宜宾长锋公路运输有限公司</t>
  </si>
  <si>
    <t>黄绿色</t>
  </si>
  <si>
    <t>川ABA722</t>
  </si>
  <si>
    <t>川AAF753</t>
  </si>
  <si>
    <t>寰游天下车辆信息综合服务平台</t>
  </si>
  <si>
    <t>华蓥市吉运汽车服务有限责任公司</t>
  </si>
  <si>
    <t>川XG397U</t>
  </si>
  <si>
    <t>理县毕棚沟旅游开发有限公司</t>
  </si>
  <si>
    <t>川UA7999</t>
  </si>
  <si>
    <t>四川依雨运业有限公司</t>
  </si>
  <si>
    <t>川F90506</t>
  </si>
  <si>
    <t>川FF5936</t>
  </si>
  <si>
    <t>广安市畅达物流有限公司</t>
  </si>
  <si>
    <t>川R99386</t>
  </si>
  <si>
    <t>达州市吉隆运输服务有限公司</t>
  </si>
  <si>
    <t>四川省德阳市德威运业有限公司</t>
  </si>
  <si>
    <t>川WVR019</t>
  </si>
  <si>
    <t>川AFA285</t>
  </si>
  <si>
    <t>川F92775</t>
  </si>
  <si>
    <t>中国石油集团东方地球物理勘探有限责任公司西南物探分公司</t>
  </si>
  <si>
    <t>川UEK150</t>
  </si>
  <si>
    <t>宜宾市竹都运业有限责任公司</t>
  </si>
  <si>
    <t>四川省西昌汽车运输（集团）有限责任公司布拖分公司</t>
  </si>
  <si>
    <t>川W83805</t>
  </si>
  <si>
    <t>川UA1615</t>
  </si>
  <si>
    <t>攀枝花市恒豪科技有限公司</t>
  </si>
  <si>
    <t>川D73815</t>
  </si>
  <si>
    <t>四川南充汽车运输(集团)有限公司南部分公司(汽车52队)</t>
  </si>
  <si>
    <t>川R65KT7</t>
  </si>
  <si>
    <t>川U65777</t>
  </si>
  <si>
    <t>川VQ1155</t>
  </si>
  <si>
    <t>四川仁飞运输有限公司</t>
  </si>
  <si>
    <t>川F6K6B1</t>
  </si>
  <si>
    <t>川TX8750</t>
  </si>
  <si>
    <t>连续2月完整率低于80%</t>
  </si>
  <si>
    <t>川F67806</t>
  </si>
  <si>
    <t>川R78889</t>
  </si>
  <si>
    <t>南充南渝高速客运有限公司</t>
  </si>
  <si>
    <t>川R56142</t>
  </si>
  <si>
    <t>川AQ6139</t>
  </si>
  <si>
    <t>川Q51282</t>
  </si>
  <si>
    <t>川F57126</t>
  </si>
  <si>
    <t>四川省什邡交通运输集团公司</t>
  </si>
  <si>
    <t>川T25962</t>
  </si>
  <si>
    <t>川UR8667</t>
  </si>
  <si>
    <t>川W67743</t>
  </si>
  <si>
    <t>西昌三和高速客运有限公司</t>
  </si>
  <si>
    <t>川AN6106</t>
  </si>
  <si>
    <t>川U69282</t>
  </si>
  <si>
    <t>川J54386</t>
  </si>
  <si>
    <t>川Q81875</t>
  </si>
  <si>
    <t>川T26633</t>
  </si>
  <si>
    <t>川K75538</t>
  </si>
  <si>
    <t>川T25997</t>
  </si>
  <si>
    <t>川U59889</t>
  </si>
  <si>
    <t>川ABG836</t>
  </si>
  <si>
    <t>成都驰鹏物流有限公司</t>
  </si>
  <si>
    <t>川ZB6280</t>
  </si>
  <si>
    <t>川XG610K</t>
  </si>
  <si>
    <t>邻水县银烽运输有限责任公司</t>
  </si>
  <si>
    <t>川F63951</t>
  </si>
  <si>
    <t>川F93171</t>
  </si>
  <si>
    <t>德阳利瓦达运业有限责任公司</t>
  </si>
  <si>
    <t>川AK2503</t>
  </si>
  <si>
    <t>成都熊猫国际旅游汽车有限公司</t>
  </si>
  <si>
    <t>川V21150</t>
  </si>
  <si>
    <t>川A5877Q</t>
  </si>
  <si>
    <t>川Q80101</t>
  </si>
  <si>
    <t>川A6283Q</t>
  </si>
  <si>
    <t>川FF3341</t>
  </si>
  <si>
    <t>绵竹聚通安捷货物运输有限责任公司</t>
  </si>
  <si>
    <t>龙行天下GPS北斗位置服务监控平台</t>
  </si>
  <si>
    <t>川Z97540</t>
  </si>
  <si>
    <t>川K58686</t>
  </si>
  <si>
    <t>川V12171</t>
  </si>
  <si>
    <t>川M6226W</t>
  </si>
  <si>
    <t>川J6198X</t>
  </si>
  <si>
    <t>川ADG561</t>
  </si>
  <si>
    <t>川T25976</t>
  </si>
  <si>
    <t>川ZC6557</t>
  </si>
  <si>
    <t>川F75313</t>
  </si>
  <si>
    <t>四川恒骏物流有限公司</t>
  </si>
  <si>
    <t>川F81580</t>
  </si>
  <si>
    <t>四川瑞晟禾物流有限公司</t>
  </si>
  <si>
    <t>川H11271</t>
  </si>
  <si>
    <t>川H38875</t>
  </si>
  <si>
    <t>四川广运集团苍溪有限公司</t>
  </si>
  <si>
    <t>世畅纬佳车辆监控平台</t>
  </si>
  <si>
    <t>川AJB630</t>
  </si>
  <si>
    <t>川LDA4515</t>
  </si>
  <si>
    <t>川LDA3602</t>
  </si>
  <si>
    <t>川B6ZE56</t>
  </si>
  <si>
    <t>川R45487</t>
  </si>
  <si>
    <t>川Z26095</t>
  </si>
  <si>
    <t>川M31637</t>
  </si>
  <si>
    <t>川D76037</t>
  </si>
  <si>
    <t>攀枝花市中攀商贸有限公司</t>
  </si>
  <si>
    <t>川U36346</t>
  </si>
  <si>
    <t>川V86922</t>
  </si>
  <si>
    <t>川Y057K9</t>
  </si>
  <si>
    <t>四川省巴中运输(集团)有限公司南江县客运分公司</t>
  </si>
  <si>
    <t>川AX0635</t>
  </si>
  <si>
    <t>川M31655</t>
  </si>
  <si>
    <t>资阳市中明运输有限公司</t>
  </si>
  <si>
    <t>川ADW516</t>
  </si>
  <si>
    <t>川AGB723</t>
  </si>
  <si>
    <t>成都创意压缩天然气有限公司</t>
  </si>
  <si>
    <t>川FF3027</t>
  </si>
  <si>
    <t>川Q33018</t>
  </si>
  <si>
    <t>川UW1987</t>
  </si>
  <si>
    <t>四川九寨黄龙机场旅游客运有限责任公司</t>
  </si>
  <si>
    <t>川T25983</t>
  </si>
  <si>
    <t>川Z99448</t>
  </si>
  <si>
    <t>川F79289</t>
  </si>
  <si>
    <t>川F80827</t>
  </si>
  <si>
    <t>川Z91791</t>
  </si>
  <si>
    <t>川AS0198</t>
  </si>
  <si>
    <t>川U60727</t>
  </si>
  <si>
    <t>川GJU783</t>
  </si>
  <si>
    <t>川U29736</t>
  </si>
  <si>
    <t>川AGE866</t>
  </si>
  <si>
    <t>成都捷丰源物流有限公司</t>
  </si>
  <si>
    <t>川LDA6705</t>
  </si>
  <si>
    <t>四川省乐山汽车运输有限公司犍为分公司</t>
  </si>
  <si>
    <t>川G2C526</t>
  </si>
  <si>
    <t>川E54979</t>
  </si>
  <si>
    <t>泸州中海物流有限责任公司</t>
  </si>
  <si>
    <t>川R67338</t>
  </si>
  <si>
    <t>川LH3D07</t>
  </si>
  <si>
    <t>四川省乐山汽车运输有限公司井研分公司</t>
  </si>
  <si>
    <t>川K88566</t>
  </si>
  <si>
    <t>隆昌市耀通运输有限责任公司</t>
  </si>
  <si>
    <t>川F79255</t>
  </si>
  <si>
    <t>川ACS069</t>
  </si>
  <si>
    <t>川D70365</t>
  </si>
  <si>
    <t>攀枝花盛世通盈物流有限公司</t>
  </si>
  <si>
    <t>川G0PC31</t>
  </si>
  <si>
    <t>成都金鉴汽车运输有限责任公司</t>
  </si>
  <si>
    <t>川V90761</t>
  </si>
  <si>
    <t>川AJN711</t>
  </si>
  <si>
    <t>川Q33059</t>
  </si>
  <si>
    <t>川Q32589</t>
  </si>
  <si>
    <t>川T25977</t>
  </si>
  <si>
    <t>川M27573</t>
  </si>
  <si>
    <t>安岳县通达运业有限责任公司</t>
  </si>
  <si>
    <t>川M58248</t>
  </si>
  <si>
    <t>川UA5698</t>
  </si>
  <si>
    <t>川UA1768</t>
  </si>
  <si>
    <t>川G0RF67</t>
  </si>
  <si>
    <t>川T25959</t>
  </si>
  <si>
    <t>川A48EQ6</t>
  </si>
  <si>
    <t>川T25958</t>
  </si>
  <si>
    <t>川M28419</t>
  </si>
  <si>
    <t>川GB16E1</t>
  </si>
  <si>
    <t>川GA62Q7</t>
  </si>
  <si>
    <t>川FF4829</t>
  </si>
  <si>
    <t>川ADC0852</t>
  </si>
  <si>
    <t>川U8U376</t>
  </si>
  <si>
    <t>川EJ58E5</t>
  </si>
  <si>
    <t>四川泸州腾飞运业有限公司</t>
  </si>
  <si>
    <t>川AR8900</t>
  </si>
  <si>
    <t>川Q32593</t>
  </si>
  <si>
    <t>川AQ5906</t>
  </si>
  <si>
    <t>四川亚细亚运业有限公司</t>
  </si>
  <si>
    <t>川AX0617</t>
  </si>
  <si>
    <t>川Q97879</t>
  </si>
  <si>
    <t>川EN6H57</t>
  </si>
  <si>
    <t>四川泸州荣力汽车服务有限公司</t>
  </si>
  <si>
    <t>川W64955</t>
  </si>
  <si>
    <t>西昌金英运业有限公司</t>
  </si>
  <si>
    <t>川F79258</t>
  </si>
  <si>
    <t>川Y28598</t>
  </si>
  <si>
    <t>川VV7153</t>
  </si>
  <si>
    <t>川V16683</t>
  </si>
  <si>
    <t>稻城亚丁景区旅游开发有限责任公司</t>
  </si>
  <si>
    <t>川AM3186</t>
  </si>
  <si>
    <t>川B5H179</t>
  </si>
  <si>
    <t>绵阳市通力汽车运输有限公司绵阳分公司</t>
  </si>
  <si>
    <t>川ABA135</t>
  </si>
  <si>
    <t>川U63999</t>
  </si>
  <si>
    <t>川UR5250</t>
  </si>
  <si>
    <t>川R74507</t>
  </si>
  <si>
    <t>四川兴旺源物流有限责任公司</t>
  </si>
  <si>
    <t>川V21136</t>
  </si>
  <si>
    <t>川F81499</t>
  </si>
  <si>
    <t>川D60609</t>
  </si>
  <si>
    <t>川ZA3519</t>
  </si>
  <si>
    <t>四川众鑫物流有限公司</t>
  </si>
  <si>
    <t>川M33388</t>
  </si>
  <si>
    <t>川V16959</t>
  </si>
  <si>
    <t>阿坝州</t>
    <phoneticPr fontId="41" type="noConversion"/>
  </si>
  <si>
    <t>甘孜州</t>
    <phoneticPr fontId="41" type="noConversion"/>
  </si>
  <si>
    <t>凉山州</t>
    <phoneticPr fontId="41" type="noConversion"/>
  </si>
  <si>
    <t>川U66577</t>
  </si>
  <si>
    <t>凉山攀西运输有限责任公司会理分公司</t>
  </si>
  <si>
    <t>川W28L96</t>
  </si>
  <si>
    <t>川U67310</t>
  </si>
  <si>
    <t>川U9963Z</t>
  </si>
  <si>
    <t>川UQ229Q</t>
  </si>
  <si>
    <t>川J6211J</t>
  </si>
  <si>
    <t>四川省简阳市安吉迅客货运业有限责任公司</t>
  </si>
  <si>
    <t>川AY6010</t>
  </si>
  <si>
    <t>广元市华运物流有限责任公司</t>
  </si>
  <si>
    <t>川H25366</t>
  </si>
  <si>
    <t>雅安市众程运业发展有限公司石棉分公司</t>
  </si>
  <si>
    <t>川TTB981</t>
  </si>
  <si>
    <t>川Q961C7</t>
  </si>
  <si>
    <t>罗帝杰思北斗云平台</t>
  </si>
  <si>
    <t>川J6589H</t>
  </si>
  <si>
    <t>四川南充当代运业(集团)有限公司仪陇交通分公司</t>
  </si>
  <si>
    <t>川R7X952</t>
  </si>
  <si>
    <t>泸州市叁陆运业有限公司</t>
  </si>
  <si>
    <t>川E77717</t>
  </si>
  <si>
    <t>川UA0520</t>
  </si>
  <si>
    <t>川G7LC69</t>
  </si>
  <si>
    <t>川Z55866</t>
  </si>
  <si>
    <t>川XT653C</t>
  </si>
  <si>
    <t>四川南充汽车运输(集团)有限公司顺庆分公司(汽车41队)</t>
  </si>
  <si>
    <t>川R96926</t>
  </si>
  <si>
    <t>川ACC366</t>
  </si>
  <si>
    <t>南充州洲通运业有限公司</t>
  </si>
  <si>
    <t>川R90390</t>
  </si>
  <si>
    <t>川S88361</t>
  </si>
  <si>
    <t>川VF9280</t>
  </si>
  <si>
    <t>宣汉县亿达物流有限公司</t>
  </si>
  <si>
    <t>川SD8892</t>
  </si>
  <si>
    <t>邛崃市公共交通有限公司</t>
  </si>
  <si>
    <t>川AY7655</t>
  </si>
  <si>
    <t>川E67601</t>
  </si>
  <si>
    <t>川HD04696</t>
  </si>
  <si>
    <t>四川安速鑫危险货物运输有限公司</t>
  </si>
  <si>
    <t>川KL0317</t>
  </si>
  <si>
    <t>德阳九洲旅游客运汽车有限公司</t>
  </si>
  <si>
    <t>川FE7525</t>
  </si>
  <si>
    <t>川U5571F</t>
  </si>
  <si>
    <t>川TLM218</t>
  </si>
  <si>
    <t>川AH8083</t>
  </si>
  <si>
    <t>川EK59M8</t>
  </si>
  <si>
    <t>川F87630</t>
  </si>
  <si>
    <t>四川广运集团旺苍有限公司</t>
  </si>
  <si>
    <t>川HD03708</t>
  </si>
  <si>
    <t>川W07D18</t>
  </si>
  <si>
    <t>川VL2918</t>
  </si>
  <si>
    <t>川U0211Z</t>
  </si>
  <si>
    <t>川KK0873</t>
  </si>
  <si>
    <t>四川泸州龙鼎物流有限公司</t>
  </si>
  <si>
    <t>川E59972</t>
  </si>
  <si>
    <t>川HD06223</t>
  </si>
  <si>
    <t>四川广运集团青川有限公司</t>
  </si>
  <si>
    <t>川HR2713</t>
  </si>
  <si>
    <t>四川鑫宏浩运输有限公司</t>
  </si>
  <si>
    <t>川J6266H</t>
  </si>
  <si>
    <t>川VD0829</t>
  </si>
  <si>
    <t>川WVK431</t>
  </si>
  <si>
    <t>川VP6079</t>
  </si>
  <si>
    <t>川JC0875</t>
  </si>
  <si>
    <t>攀枝花市骏驾运输有限公司</t>
  </si>
  <si>
    <t>川DNJ062</t>
  </si>
  <si>
    <t>川J67302</t>
  </si>
  <si>
    <t>川R74187</t>
  </si>
  <si>
    <t>川AKK713</t>
  </si>
  <si>
    <t>西昌安顺空分气体有限责任公司</t>
  </si>
  <si>
    <t>川W78004</t>
  </si>
  <si>
    <t>川V09759</t>
  </si>
  <si>
    <t>资中县发翔运输贸易有限责任公司</t>
  </si>
  <si>
    <t>川K39061</t>
  </si>
  <si>
    <t>川Q9C729</t>
  </si>
  <si>
    <t>川E70701</t>
  </si>
  <si>
    <t>宜宾喆安物流有限公司</t>
  </si>
  <si>
    <t>川Q89304</t>
  </si>
  <si>
    <t>眉山市鑫达运输有限公司</t>
  </si>
  <si>
    <t>川Z91589</t>
  </si>
  <si>
    <t>川EK65P0</t>
  </si>
  <si>
    <t>川AH8308</t>
  </si>
  <si>
    <t>川WZR651</t>
  </si>
  <si>
    <t>四川省玖昌物流有限公司</t>
  </si>
  <si>
    <t>川A5168Q</t>
  </si>
  <si>
    <t>川UEH185</t>
  </si>
  <si>
    <t>川U61199</t>
  </si>
  <si>
    <t>川Q61522</t>
  </si>
  <si>
    <t>川UA9375</t>
  </si>
  <si>
    <t>南部县永生运业有限公司</t>
  </si>
  <si>
    <t>川R6E118</t>
  </si>
  <si>
    <t>四川三树银城北斗卫星定位监控平台</t>
  </si>
  <si>
    <t>川VA5680</t>
  </si>
  <si>
    <t>川A1V19U</t>
  </si>
  <si>
    <t>川L76996</t>
  </si>
  <si>
    <t>四川省泸州玄滩运业有限公司</t>
  </si>
  <si>
    <t>川E03038D</t>
  </si>
  <si>
    <t>四川南充汽车运输(集团)有限公司营山分公司(汽车87队)</t>
  </si>
  <si>
    <t>川R81623</t>
  </si>
  <si>
    <t>川VK3568</t>
  </si>
  <si>
    <t>川VK9382</t>
  </si>
  <si>
    <t>康定市兴途客运有限责任公司</t>
  </si>
  <si>
    <t>川VC5923</t>
  </si>
  <si>
    <t>绵阳圆融道路运输有限公司</t>
  </si>
  <si>
    <t>川B79138</t>
  </si>
  <si>
    <t>川SC6998</t>
  </si>
  <si>
    <t>德阳市运鸿物流有限公司</t>
  </si>
  <si>
    <t>川F94385</t>
  </si>
  <si>
    <t>川B158VP</t>
  </si>
  <si>
    <t>成都华都燃气有限责任公司</t>
  </si>
  <si>
    <t>川AB7U51</t>
  </si>
  <si>
    <t>四川南充汽车运输(集团)有限公司阆中分公司(汽车89队)</t>
  </si>
  <si>
    <t>川R26GA0</t>
  </si>
  <si>
    <t>成都瀚洋环保实业有限公司</t>
  </si>
  <si>
    <t>川ACW766</t>
  </si>
  <si>
    <t>四川雅化实业集团运输有限公司</t>
  </si>
  <si>
    <t>川T32918</t>
  </si>
  <si>
    <t>川V50005</t>
  </si>
  <si>
    <t>川U3977Z</t>
  </si>
  <si>
    <t>川D57535</t>
  </si>
  <si>
    <t>川S87352</t>
  </si>
  <si>
    <t>川HD46656</t>
  </si>
  <si>
    <t>川F78018</t>
  </si>
  <si>
    <t>川UA9179</t>
  </si>
  <si>
    <t>川UA1135</t>
  </si>
  <si>
    <t>川ZVJ873</t>
  </si>
  <si>
    <t>内江熙泰运业有限公司</t>
  </si>
  <si>
    <t>川K73879</t>
  </si>
  <si>
    <t>川AH8292</t>
  </si>
  <si>
    <t>阿坝藏族羌族自治州</t>
  </si>
  <si>
    <t>阿坝州</t>
    <phoneticPr fontId="41" type="noConversion"/>
  </si>
  <si>
    <t>云南嵩明站</t>
  </si>
  <si>
    <t>广安绕城禄市</t>
  </si>
  <si>
    <t>四川巴广渝广安枣山站</t>
  </si>
  <si>
    <t>遂资乐至</t>
  </si>
  <si>
    <t>四川成渝资阳高新区站</t>
  </si>
  <si>
    <t>荣泸特兴</t>
  </si>
  <si>
    <t>四川仁沐新沐川南站</t>
  </si>
  <si>
    <t>仁沐新中都</t>
  </si>
  <si>
    <t>四川仁沐新中都站</t>
  </si>
  <si>
    <t>乐宜犍为南</t>
  </si>
  <si>
    <t>四川乐宜犍为北站</t>
  </si>
  <si>
    <t>二绕西崇州</t>
  </si>
  <si>
    <t>四川二绕西崇州站</t>
  </si>
  <si>
    <t>成绵复什邡西</t>
  </si>
  <si>
    <t>四川成乐彭山站</t>
  </si>
  <si>
    <t>乐雅东岳</t>
  </si>
  <si>
    <t>四川乐雅东岳站</t>
  </si>
  <si>
    <t>成乐青龙</t>
  </si>
  <si>
    <t>四川简蒲仁寿北站</t>
  </si>
  <si>
    <t>简蒲眉山北</t>
  </si>
  <si>
    <t>成乐眉山</t>
  </si>
  <si>
    <t>四川成乐青龙站</t>
  </si>
  <si>
    <t>资眉仁美</t>
  </si>
  <si>
    <t>四川资眉仁美站</t>
  </si>
  <si>
    <t>四川简蒲眉山北站</t>
  </si>
  <si>
    <t>成乐青神北</t>
  </si>
  <si>
    <t>四川成乐青神北站</t>
  </si>
  <si>
    <t>四川成自泸文宫站</t>
  </si>
  <si>
    <t>成自泸文宫</t>
  </si>
  <si>
    <t>四川简蒲富牛站</t>
  </si>
  <si>
    <t>简蒲仁寿北</t>
  </si>
  <si>
    <t>成自泸富加</t>
  </si>
  <si>
    <t>四川成自泸富加站</t>
  </si>
  <si>
    <t>仁沐新仁寿南</t>
  </si>
  <si>
    <t>四川成乐眉山站</t>
  </si>
  <si>
    <t>成乐彭山</t>
  </si>
  <si>
    <t>四川仁沐新仁寿南站</t>
  </si>
  <si>
    <t>成自泸汪洋</t>
  </si>
  <si>
    <t>四川成自泸汪洋站</t>
  </si>
  <si>
    <t>成雅双流南</t>
  </si>
  <si>
    <t>四川成雅双流南站</t>
  </si>
  <si>
    <t>简蒲富牛</t>
  </si>
  <si>
    <t>成自泸仁寿东</t>
  </si>
  <si>
    <t>成乐松江</t>
  </si>
  <si>
    <t>资眉丹棱南</t>
  </si>
  <si>
    <t>四川资眉丹棱南站</t>
  </si>
  <si>
    <t>资眉修文</t>
  </si>
  <si>
    <t>成自泸宝飞</t>
  </si>
  <si>
    <t>四川成自泸宝飞站</t>
  </si>
  <si>
    <t>成自泸宝飞站</t>
  </si>
  <si>
    <t>四川成雅西康大桥站</t>
  </si>
  <si>
    <t>成雅西康大桥</t>
  </si>
  <si>
    <t>德都丹景山</t>
  </si>
  <si>
    <t>四川成彭彭州站</t>
  </si>
  <si>
    <t>成雅雅安金鸡关</t>
  </si>
  <si>
    <t>成雅雅安北</t>
  </si>
  <si>
    <t>四川成雅雅安北站</t>
  </si>
  <si>
    <t>成雅太平</t>
  </si>
  <si>
    <t>四川成雅雅安金鸡关站</t>
  </si>
  <si>
    <t>四川成南成都站</t>
  </si>
  <si>
    <t>巴万通江</t>
  </si>
  <si>
    <t>四川巴万通江站</t>
  </si>
  <si>
    <t>成南成都</t>
  </si>
  <si>
    <t>成德南金堂</t>
  </si>
  <si>
    <t>四川成德南金堂站</t>
  </si>
  <si>
    <t>成德南义兴</t>
  </si>
  <si>
    <t>四川成德南义兴站</t>
  </si>
  <si>
    <t>成德南共和</t>
  </si>
  <si>
    <t>四川成德南共和站</t>
  </si>
  <si>
    <t>巴万杨柏</t>
  </si>
  <si>
    <t>广巴巴中南</t>
  </si>
  <si>
    <t>四川广巴巴中南站</t>
  </si>
  <si>
    <t>成南义和</t>
  </si>
  <si>
    <t>四川成南义和站</t>
  </si>
  <si>
    <t>四川成雅成都站</t>
  </si>
  <si>
    <t>四川九绵王朗站</t>
  </si>
  <si>
    <t>绵遂绵阳仙海</t>
  </si>
  <si>
    <t>四川绵苍魏城站</t>
  </si>
  <si>
    <t>成德南三台南</t>
  </si>
  <si>
    <t>四川渝蓉成都站</t>
  </si>
  <si>
    <t>成南成都淮州新城</t>
  </si>
  <si>
    <t>四川成南成都淮州新城站</t>
  </si>
  <si>
    <t>四川德都蒲阳站</t>
  </si>
  <si>
    <t>九绵王朗</t>
  </si>
  <si>
    <t>四川成灌成都站</t>
  </si>
  <si>
    <t>成灌都江堰</t>
  </si>
  <si>
    <t>四川渝蓉洛带站</t>
  </si>
  <si>
    <t>四川成渝资中站</t>
  </si>
  <si>
    <t>成渝内江市中区</t>
  </si>
  <si>
    <t>四川成渝内江市中区站</t>
  </si>
  <si>
    <t>成渝资中</t>
  </si>
  <si>
    <t>成渝鱼溪</t>
  </si>
  <si>
    <t>四川成渝鱼溪站</t>
  </si>
  <si>
    <t>四川成彭龙桥站</t>
  </si>
  <si>
    <t>绵广绵阳南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</si>
</sst>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:ss;@"/>
    <numFmt numFmtId="177" formatCode="yyyy/m/d\ h:mm;@"/>
    <numFmt numFmtId="178" formatCode="0_ "/>
    <numFmt numFmtId="179" formatCode="0.00_);[Red]\(0.00\)"/>
    <numFmt numFmtId="180" formatCode="0.00_ "/>
  </numFmts>
  <fonts count="47" x14ac:knownFonts="1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b/>
      <sz val="16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方正小标宋_GBK"/>
      <family val="4"/>
      <charset val="134"/>
    </font>
    <font>
      <b/>
      <sz val="16"/>
      <name val="Times New Roman"/>
      <family val="1"/>
    </font>
    <font>
      <sz val="10"/>
      <name val="黑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方正小标宋_GBK"/>
      <family val="4"/>
      <charset val="134"/>
    </font>
    <font>
      <sz val="10"/>
      <color indexed="8"/>
      <name val="Times New Roman"/>
      <family val="1"/>
    </font>
    <font>
      <sz val="11"/>
      <color theme="1"/>
      <name val="方正小标宋_GBK"/>
      <family val="4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6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1"/>
      <charset val="134"/>
    </font>
    <font>
      <sz val="11"/>
      <color theme="1"/>
      <name val="宋体"/>
      <family val="3"/>
      <charset val="134"/>
    </font>
    <font>
      <sz val="10"/>
      <name val="Times New Roman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7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Continuous" vertical="center"/>
    </xf>
    <xf numFmtId="176" fontId="8" fillId="0" borderId="3" xfId="0" applyNumberFormat="1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Continuous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7" fillId="0" borderId="4" xfId="2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9" fillId="0" borderId="13" xfId="0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/>
    </xf>
    <xf numFmtId="10" fontId="17" fillId="0" borderId="13" xfId="0" applyNumberFormat="1" applyFont="1" applyBorder="1" applyAlignment="1">
      <alignment horizontal="center" vertical="center"/>
    </xf>
    <xf numFmtId="10" fontId="5" fillId="0" borderId="4" xfId="24" applyNumberFormat="1" applyFont="1" applyBorder="1" applyAlignment="1">
      <alignment horizontal="center" vertical="center"/>
    </xf>
    <xf numFmtId="10" fontId="17" fillId="0" borderId="4" xfId="24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0" fontId="5" fillId="0" borderId="0" xfId="22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37" fillId="0" borderId="4" xfId="24" applyFont="1" applyBorder="1" applyAlignment="1">
      <alignment horizontal="center" vertical="center"/>
    </xf>
    <xf numFmtId="0" fontId="39" fillId="0" borderId="4" xfId="24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Continuous" vertical="center"/>
    </xf>
    <xf numFmtId="10" fontId="2" fillId="0" borderId="1" xfId="0" applyNumberFormat="1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</cellXfs>
  <cellStyles count="25">
    <cellStyle name="标题 1 2" xfId="14" xr:uid="{00000000-0005-0000-0000-00003E000000}"/>
    <cellStyle name="标题 2 2" xfId="17" xr:uid="{00000000-0005-0000-0000-000041000000}"/>
    <cellStyle name="标题 3 2" xfId="13" xr:uid="{00000000-0005-0000-0000-00003D000000}"/>
    <cellStyle name="标题 4 2" xfId="21" xr:uid="{00000000-0005-0000-0000-000045000000}"/>
    <cellStyle name="标题 5" xfId="23" xr:uid="{00000000-0005-0000-0000-000047000000}"/>
    <cellStyle name="差 2" xfId="12" xr:uid="{00000000-0005-0000-0000-00003C000000}"/>
    <cellStyle name="常规" xfId="0" builtinId="0"/>
    <cellStyle name="常规 2" xfId="24" xr:uid="{00000000-0005-0000-0000-000048000000}"/>
    <cellStyle name="常规 3" xfId="22" xr:uid="{00000000-0005-0000-0000-000046000000}"/>
    <cellStyle name="好 2" xfId="19" xr:uid="{00000000-0005-0000-0000-000043000000}"/>
    <cellStyle name="汇总 2" xfId="11" xr:uid="{00000000-0005-0000-0000-00003B000000}"/>
    <cellStyle name="汇总 3" xfId="10" xr:uid="{00000000-0005-0000-0000-00003A000000}"/>
    <cellStyle name="计算 2" xfId="9" xr:uid="{00000000-0005-0000-0000-000039000000}"/>
    <cellStyle name="计算 3" xfId="8" xr:uid="{00000000-0005-0000-0000-000038000000}"/>
    <cellStyle name="检查单元格 2" xfId="20" xr:uid="{00000000-0005-0000-0000-000044000000}"/>
    <cellStyle name="解释性文本 2" xfId="7" xr:uid="{00000000-0005-0000-0000-000037000000}"/>
    <cellStyle name="警告文本 2" xfId="6" xr:uid="{00000000-0005-0000-0000-000036000000}"/>
    <cellStyle name="链接单元格 2" xfId="5" xr:uid="{00000000-0005-0000-0000-000035000000}"/>
    <cellStyle name="适中 2" xfId="4" xr:uid="{00000000-0005-0000-0000-000034000000}"/>
    <cellStyle name="输出 2" xfId="15" xr:uid="{00000000-0005-0000-0000-00003F000000}"/>
    <cellStyle name="输出 3" xfId="3" xr:uid="{00000000-0005-0000-0000-000033000000}"/>
    <cellStyle name="输入 2" xfId="2" xr:uid="{00000000-0005-0000-0000-000032000000}"/>
    <cellStyle name="输入 3" xfId="1" xr:uid="{00000000-0005-0000-0000-000031000000}"/>
    <cellStyle name="注释 2" xfId="18" xr:uid="{00000000-0005-0000-0000-000042000000}"/>
    <cellStyle name="注释 3" xfId="16" xr:uid="{00000000-0005-0000-0000-000040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0" zoomScaleNormal="110" workbookViewId="0">
      <pane ySplit="3" topLeftCell="A4" activePane="bottomLeft" state="frozen"/>
      <selection pane="bottomLeft" activeCell="S11" sqref="S11"/>
    </sheetView>
  </sheetViews>
  <sheetFormatPr defaultColWidth="9" defaultRowHeight="15" x14ac:dyDescent="0.2"/>
  <cols>
    <col min="1" max="1" width="6.5" style="41" customWidth="1"/>
    <col min="2" max="10" width="10.625" style="15" customWidth="1"/>
    <col min="11" max="11" width="9" style="15"/>
    <col min="12" max="12" width="9" style="34"/>
    <col min="13" max="16384" width="9" style="15"/>
  </cols>
  <sheetData>
    <row r="1" spans="1:14" ht="20.100000000000001" customHeight="1" x14ac:dyDescent="0.2">
      <c r="A1" s="16" t="s">
        <v>0</v>
      </c>
    </row>
    <row r="2" spans="1:14" ht="39.950000000000003" customHeight="1" x14ac:dyDescent="0.2">
      <c r="A2" s="42" t="s">
        <v>165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77"/>
      <c r="M2" s="78"/>
      <c r="N2" s="78"/>
    </row>
    <row r="3" spans="1:14" s="69" customFormat="1" ht="30" customHeight="1" x14ac:dyDescent="0.2">
      <c r="A3" s="93" t="s">
        <v>130</v>
      </c>
      <c r="B3" s="70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  <c r="L3" s="71" t="s">
        <v>11</v>
      </c>
      <c r="M3" s="71" t="s">
        <v>12</v>
      </c>
      <c r="N3" s="71" t="s">
        <v>13</v>
      </c>
    </row>
    <row r="4" spans="1:14" s="48" customFormat="1" ht="20.100000000000001" customHeight="1" x14ac:dyDescent="0.2">
      <c r="A4" s="22">
        <v>1</v>
      </c>
      <c r="B4" s="83" t="s">
        <v>72</v>
      </c>
      <c r="C4" s="53">
        <v>99.7</v>
      </c>
      <c r="D4" s="53">
        <v>10935</v>
      </c>
      <c r="E4" s="53">
        <v>100</v>
      </c>
      <c r="F4" s="53">
        <v>5</v>
      </c>
      <c r="G4" s="53">
        <v>10882</v>
      </c>
      <c r="H4" s="53">
        <v>99.52</v>
      </c>
      <c r="I4" s="53">
        <v>29.86</v>
      </c>
      <c r="J4" s="53">
        <v>99.61</v>
      </c>
      <c r="K4" s="9">
        <v>34.86</v>
      </c>
      <c r="L4" s="9">
        <v>99.95</v>
      </c>
      <c r="M4" s="9">
        <v>29.99</v>
      </c>
      <c r="N4" s="9">
        <v>0.15000000000000568</v>
      </c>
    </row>
    <row r="5" spans="1:14" s="48" customFormat="1" ht="20.100000000000001" customHeight="1" x14ac:dyDescent="0.2">
      <c r="A5" s="22">
        <v>2</v>
      </c>
      <c r="B5" s="83" t="s">
        <v>77</v>
      </c>
      <c r="C5" s="53">
        <v>99.88</v>
      </c>
      <c r="D5" s="53">
        <v>2615</v>
      </c>
      <c r="E5" s="53">
        <v>100</v>
      </c>
      <c r="F5" s="53">
        <v>5</v>
      </c>
      <c r="G5" s="53">
        <v>2612</v>
      </c>
      <c r="H5" s="53">
        <v>99.89</v>
      </c>
      <c r="I5" s="53">
        <v>29.97</v>
      </c>
      <c r="J5" s="53">
        <v>99.76</v>
      </c>
      <c r="K5" s="9">
        <v>34.92</v>
      </c>
      <c r="L5" s="9">
        <v>99.99</v>
      </c>
      <c r="M5" s="9">
        <v>30</v>
      </c>
      <c r="N5" s="9">
        <v>6.9999999999993179E-2</v>
      </c>
    </row>
    <row r="6" spans="1:14" ht="20.100000000000001" customHeight="1" x14ac:dyDescent="0.2">
      <c r="A6" s="22">
        <v>3</v>
      </c>
      <c r="B6" s="83" t="s">
        <v>73</v>
      </c>
      <c r="C6" s="53">
        <v>99.97</v>
      </c>
      <c r="D6" s="53">
        <v>931</v>
      </c>
      <c r="E6" s="53">
        <v>100</v>
      </c>
      <c r="F6" s="53">
        <v>5</v>
      </c>
      <c r="G6" s="53">
        <v>931</v>
      </c>
      <c r="H6" s="53">
        <v>100</v>
      </c>
      <c r="I6" s="53">
        <v>30</v>
      </c>
      <c r="J6" s="53">
        <v>99.92</v>
      </c>
      <c r="K6" s="9">
        <v>34.97</v>
      </c>
      <c r="L6" s="9">
        <v>100</v>
      </c>
      <c r="M6" s="9">
        <v>30</v>
      </c>
      <c r="N6" s="9">
        <v>0</v>
      </c>
    </row>
    <row r="7" spans="1:14" ht="19.5" customHeight="1" x14ac:dyDescent="0.2">
      <c r="A7" s="22">
        <v>4</v>
      </c>
      <c r="B7" s="83" t="s">
        <v>74</v>
      </c>
      <c r="C7" s="53">
        <v>99.71</v>
      </c>
      <c r="D7" s="53">
        <v>943</v>
      </c>
      <c r="E7" s="53">
        <v>100</v>
      </c>
      <c r="F7" s="53">
        <v>5</v>
      </c>
      <c r="G7" s="53">
        <v>939</v>
      </c>
      <c r="H7" s="53">
        <v>99.58</v>
      </c>
      <c r="I7" s="53">
        <v>29.87</v>
      </c>
      <c r="J7" s="53">
        <v>99.52</v>
      </c>
      <c r="K7" s="9">
        <v>34.83</v>
      </c>
      <c r="L7" s="9">
        <v>100</v>
      </c>
      <c r="M7" s="9">
        <v>30</v>
      </c>
      <c r="N7" s="9">
        <v>1.9999999999996021E-2</v>
      </c>
    </row>
    <row r="8" spans="1:14" s="48" customFormat="1" ht="20.100000000000001" customHeight="1" x14ac:dyDescent="0.2">
      <c r="A8" s="22">
        <v>5</v>
      </c>
      <c r="B8" s="83" t="s">
        <v>75</v>
      </c>
      <c r="C8" s="53">
        <v>99.83</v>
      </c>
      <c r="D8" s="53">
        <v>2501</v>
      </c>
      <c r="E8" s="53">
        <v>100</v>
      </c>
      <c r="F8" s="53">
        <v>5</v>
      </c>
      <c r="G8" s="53">
        <v>2498</v>
      </c>
      <c r="H8" s="53">
        <v>99.88</v>
      </c>
      <c r="I8" s="53">
        <v>29.96</v>
      </c>
      <c r="J8" s="53">
        <v>99.62</v>
      </c>
      <c r="K8" s="9">
        <v>34.869999999999997</v>
      </c>
      <c r="L8" s="9">
        <v>99.99</v>
      </c>
      <c r="M8" s="9">
        <v>30</v>
      </c>
      <c r="N8" s="9">
        <v>3.0000000000001137E-2</v>
      </c>
    </row>
    <row r="9" spans="1:14" s="34" customFormat="1" ht="20.100000000000001" customHeight="1" x14ac:dyDescent="0.2">
      <c r="A9" s="22">
        <v>6</v>
      </c>
      <c r="B9" s="83" t="s">
        <v>76</v>
      </c>
      <c r="C9" s="53">
        <v>99.55</v>
      </c>
      <c r="D9" s="53">
        <v>2244</v>
      </c>
      <c r="E9" s="53">
        <v>100</v>
      </c>
      <c r="F9" s="53">
        <v>5</v>
      </c>
      <c r="G9" s="53">
        <v>2227</v>
      </c>
      <c r="H9" s="53">
        <v>99.24</v>
      </c>
      <c r="I9" s="53">
        <v>29.77</v>
      </c>
      <c r="J9" s="53">
        <v>99.51</v>
      </c>
      <c r="K9" s="9">
        <v>34.83</v>
      </c>
      <c r="L9" s="9">
        <v>99.84</v>
      </c>
      <c r="M9" s="9">
        <v>29.95</v>
      </c>
      <c r="N9" s="9">
        <v>-0.10999999999999943</v>
      </c>
    </row>
    <row r="10" spans="1:14" s="34" customFormat="1" ht="20.100000000000001" customHeight="1" x14ac:dyDescent="0.2">
      <c r="A10" s="22">
        <v>7</v>
      </c>
      <c r="B10" s="83" t="s">
        <v>78</v>
      </c>
      <c r="C10" s="53">
        <v>99.62</v>
      </c>
      <c r="D10" s="53">
        <v>737</v>
      </c>
      <c r="E10" s="53">
        <v>100</v>
      </c>
      <c r="F10" s="53">
        <v>5</v>
      </c>
      <c r="G10" s="53">
        <v>735</v>
      </c>
      <c r="H10" s="53">
        <v>99.73</v>
      </c>
      <c r="I10" s="53">
        <v>29.92</v>
      </c>
      <c r="J10" s="53">
        <v>99.2</v>
      </c>
      <c r="K10" s="9">
        <v>34.72</v>
      </c>
      <c r="L10" s="9">
        <v>99.95</v>
      </c>
      <c r="M10" s="9">
        <v>29.99</v>
      </c>
      <c r="N10" s="9">
        <v>-0.10999999999999943</v>
      </c>
    </row>
    <row r="11" spans="1:14" s="34" customFormat="1" ht="20.100000000000001" customHeight="1" x14ac:dyDescent="0.2">
      <c r="A11" s="22">
        <v>8</v>
      </c>
      <c r="B11" s="83" t="s">
        <v>79</v>
      </c>
      <c r="C11" s="53">
        <v>99.89</v>
      </c>
      <c r="D11" s="53">
        <v>1275</v>
      </c>
      <c r="E11" s="53">
        <v>100</v>
      </c>
      <c r="F11" s="53">
        <v>5</v>
      </c>
      <c r="G11" s="53">
        <v>1273</v>
      </c>
      <c r="H11" s="53">
        <v>99.84</v>
      </c>
      <c r="I11" s="53">
        <v>29.95</v>
      </c>
      <c r="J11" s="53">
        <v>99.83</v>
      </c>
      <c r="K11" s="9">
        <v>34.94</v>
      </c>
      <c r="L11" s="9">
        <v>100</v>
      </c>
      <c r="M11" s="9">
        <v>30</v>
      </c>
      <c r="N11" s="9">
        <v>4.0000000000006253E-2</v>
      </c>
    </row>
    <row r="12" spans="1:14" s="34" customFormat="1" ht="20.100000000000001" customHeight="1" x14ac:dyDescent="0.2">
      <c r="A12" s="22">
        <v>9</v>
      </c>
      <c r="B12" s="83" t="s">
        <v>80</v>
      </c>
      <c r="C12" s="53">
        <v>99.78</v>
      </c>
      <c r="D12" s="53">
        <v>1109</v>
      </c>
      <c r="E12" s="53">
        <v>100</v>
      </c>
      <c r="F12" s="53">
        <v>5</v>
      </c>
      <c r="G12" s="53">
        <v>1106</v>
      </c>
      <c r="H12" s="53">
        <v>99.73</v>
      </c>
      <c r="I12" s="53">
        <v>29.92</v>
      </c>
      <c r="J12" s="53">
        <v>99.61</v>
      </c>
      <c r="K12" s="9">
        <v>34.86</v>
      </c>
      <c r="L12" s="9">
        <v>100</v>
      </c>
      <c r="M12" s="9">
        <v>30</v>
      </c>
      <c r="N12" s="9">
        <v>-6.0000000000002274E-2</v>
      </c>
    </row>
    <row r="13" spans="1:14" s="34" customFormat="1" ht="20.100000000000001" customHeight="1" x14ac:dyDescent="0.2">
      <c r="A13" s="22">
        <v>10</v>
      </c>
      <c r="B13" s="83" t="s">
        <v>81</v>
      </c>
      <c r="C13" s="53">
        <v>99.77</v>
      </c>
      <c r="D13" s="53">
        <v>2457</v>
      </c>
      <c r="E13" s="53">
        <v>100</v>
      </c>
      <c r="F13" s="53">
        <v>5</v>
      </c>
      <c r="G13" s="53">
        <v>2446</v>
      </c>
      <c r="H13" s="53">
        <v>99.55</v>
      </c>
      <c r="I13" s="53">
        <v>29.87</v>
      </c>
      <c r="J13" s="53">
        <v>99.75</v>
      </c>
      <c r="K13" s="9">
        <v>34.909999999999997</v>
      </c>
      <c r="L13" s="9">
        <v>99.99</v>
      </c>
      <c r="M13" s="9">
        <v>30</v>
      </c>
      <c r="N13" s="9">
        <v>9.9999999999994316E-2</v>
      </c>
    </row>
    <row r="14" spans="1:14" s="34" customFormat="1" ht="20.100000000000001" customHeight="1" x14ac:dyDescent="0.2">
      <c r="A14" s="22">
        <v>11</v>
      </c>
      <c r="B14" s="83" t="s">
        <v>89</v>
      </c>
      <c r="C14" s="53">
        <v>99.42</v>
      </c>
      <c r="D14" s="53">
        <v>536</v>
      </c>
      <c r="E14" s="53">
        <v>100</v>
      </c>
      <c r="F14" s="53">
        <v>5</v>
      </c>
      <c r="G14" s="53">
        <v>527</v>
      </c>
      <c r="H14" s="53">
        <v>98.32</v>
      </c>
      <c r="I14" s="53">
        <v>29.5</v>
      </c>
      <c r="J14" s="53">
        <v>99.78</v>
      </c>
      <c r="K14" s="9">
        <v>34.92</v>
      </c>
      <c r="L14" s="9">
        <v>100</v>
      </c>
      <c r="M14" s="9">
        <v>30</v>
      </c>
      <c r="N14" s="9">
        <v>4.0000000000006253E-2</v>
      </c>
    </row>
    <row r="15" spans="1:14" s="34" customFormat="1" ht="20.100000000000001" customHeight="1" x14ac:dyDescent="0.2">
      <c r="A15" s="22">
        <v>12</v>
      </c>
      <c r="B15" s="83" t="s">
        <v>84</v>
      </c>
      <c r="C15" s="53">
        <v>99.69</v>
      </c>
      <c r="D15" s="53">
        <v>1858</v>
      </c>
      <c r="E15" s="53">
        <v>100</v>
      </c>
      <c r="F15" s="53">
        <v>5</v>
      </c>
      <c r="G15" s="53">
        <v>1848</v>
      </c>
      <c r="H15" s="53">
        <v>99.46</v>
      </c>
      <c r="I15" s="53">
        <v>29.84</v>
      </c>
      <c r="J15" s="53">
        <v>99.61</v>
      </c>
      <c r="K15" s="9">
        <v>34.86</v>
      </c>
      <c r="L15" s="9">
        <v>99.97</v>
      </c>
      <c r="M15" s="9">
        <v>29.99</v>
      </c>
      <c r="N15" s="9">
        <v>0.40999999999999659</v>
      </c>
    </row>
    <row r="16" spans="1:14" s="34" customFormat="1" ht="20.100000000000001" customHeight="1" x14ac:dyDescent="0.2">
      <c r="A16" s="22">
        <v>13</v>
      </c>
      <c r="B16" s="83" t="s">
        <v>82</v>
      </c>
      <c r="C16" s="53">
        <v>99.68</v>
      </c>
      <c r="D16" s="53">
        <v>2339</v>
      </c>
      <c r="E16" s="53">
        <v>100</v>
      </c>
      <c r="F16" s="53">
        <v>5</v>
      </c>
      <c r="G16" s="53">
        <v>2334</v>
      </c>
      <c r="H16" s="53">
        <v>99.79</v>
      </c>
      <c r="I16" s="53">
        <v>29.94</v>
      </c>
      <c r="J16" s="53">
        <v>99.27</v>
      </c>
      <c r="K16" s="9">
        <v>34.74</v>
      </c>
      <c r="L16" s="9">
        <v>99.99</v>
      </c>
      <c r="M16" s="9">
        <v>30</v>
      </c>
      <c r="N16" s="9">
        <v>9.0000000000003411E-2</v>
      </c>
    </row>
    <row r="17" spans="1:14" s="34" customFormat="1" ht="20.100000000000001" customHeight="1" x14ac:dyDescent="0.2">
      <c r="A17" s="22">
        <v>14</v>
      </c>
      <c r="B17" s="83" t="s">
        <v>86</v>
      </c>
      <c r="C17" s="53">
        <v>99.42</v>
      </c>
      <c r="D17" s="53">
        <v>1826</v>
      </c>
      <c r="E17" s="53">
        <v>100</v>
      </c>
      <c r="F17" s="53">
        <v>5</v>
      </c>
      <c r="G17" s="53">
        <v>1826</v>
      </c>
      <c r="H17" s="53">
        <v>100</v>
      </c>
      <c r="I17" s="53">
        <v>30</v>
      </c>
      <c r="J17" s="53">
        <v>99.34</v>
      </c>
      <c r="K17" s="9">
        <v>34.770000000000003</v>
      </c>
      <c r="L17" s="9">
        <v>98.83</v>
      </c>
      <c r="M17" s="9">
        <v>29.65</v>
      </c>
      <c r="N17" s="9">
        <v>-0.34999999999999432</v>
      </c>
    </row>
    <row r="18" spans="1:14" s="34" customFormat="1" ht="20.100000000000001" customHeight="1" x14ac:dyDescent="0.2">
      <c r="A18" s="22">
        <v>15</v>
      </c>
      <c r="B18" s="83" t="s">
        <v>87</v>
      </c>
      <c r="C18" s="53">
        <v>98.66</v>
      </c>
      <c r="D18" s="53">
        <v>785</v>
      </c>
      <c r="E18" s="53">
        <v>100</v>
      </c>
      <c r="F18" s="53">
        <v>5</v>
      </c>
      <c r="G18" s="53">
        <v>769</v>
      </c>
      <c r="H18" s="53">
        <v>97.96</v>
      </c>
      <c r="I18" s="53">
        <v>29.39</v>
      </c>
      <c r="J18" s="53">
        <v>97.97</v>
      </c>
      <c r="K18" s="9">
        <v>34.29</v>
      </c>
      <c r="L18" s="9">
        <v>99.93</v>
      </c>
      <c r="M18" s="9">
        <v>29.98</v>
      </c>
      <c r="N18" s="9">
        <v>1.9999999999996021E-2</v>
      </c>
    </row>
    <row r="19" spans="1:14" s="34" customFormat="1" ht="20.100000000000001" customHeight="1" x14ac:dyDescent="0.2">
      <c r="A19" s="22">
        <v>16</v>
      </c>
      <c r="B19" s="83" t="s">
        <v>90</v>
      </c>
      <c r="C19" s="53">
        <v>98.51</v>
      </c>
      <c r="D19" s="53">
        <v>1699</v>
      </c>
      <c r="E19" s="53">
        <v>100</v>
      </c>
      <c r="F19" s="53">
        <v>5</v>
      </c>
      <c r="G19" s="53">
        <v>1674</v>
      </c>
      <c r="H19" s="53">
        <v>98.53</v>
      </c>
      <c r="I19" s="53">
        <v>29.56</v>
      </c>
      <c r="J19" s="53">
        <v>97.01</v>
      </c>
      <c r="K19" s="9">
        <v>33.950000000000003</v>
      </c>
      <c r="L19" s="9">
        <v>100</v>
      </c>
      <c r="M19" s="9">
        <v>30</v>
      </c>
      <c r="N19" s="9">
        <v>0.78000000000000114</v>
      </c>
    </row>
    <row r="20" spans="1:14" s="34" customFormat="1" ht="20.100000000000001" customHeight="1" x14ac:dyDescent="0.2">
      <c r="A20" s="22">
        <v>17</v>
      </c>
      <c r="B20" s="83" t="s">
        <v>91</v>
      </c>
      <c r="C20" s="53">
        <v>98.61</v>
      </c>
      <c r="D20" s="53">
        <v>1620</v>
      </c>
      <c r="E20" s="53">
        <v>100</v>
      </c>
      <c r="F20" s="53">
        <v>5</v>
      </c>
      <c r="G20" s="53">
        <v>1610</v>
      </c>
      <c r="H20" s="53">
        <v>99.38</v>
      </c>
      <c r="I20" s="53">
        <v>29.81</v>
      </c>
      <c r="J20" s="53">
        <v>96.58</v>
      </c>
      <c r="K20" s="9">
        <v>33.799999999999997</v>
      </c>
      <c r="L20" s="9">
        <v>99.99</v>
      </c>
      <c r="M20" s="9">
        <v>30</v>
      </c>
      <c r="N20" s="9">
        <v>0.17000000000000171</v>
      </c>
    </row>
    <row r="21" spans="1:14" s="34" customFormat="1" ht="20.100000000000001" customHeight="1" x14ac:dyDescent="0.2">
      <c r="A21" s="22">
        <v>18</v>
      </c>
      <c r="B21" s="83" t="s">
        <v>92</v>
      </c>
      <c r="C21" s="53">
        <v>99.83</v>
      </c>
      <c r="D21" s="53">
        <v>1561</v>
      </c>
      <c r="E21" s="53">
        <v>100</v>
      </c>
      <c r="F21" s="53">
        <v>5</v>
      </c>
      <c r="G21" s="53">
        <v>1559</v>
      </c>
      <c r="H21" s="53">
        <v>99.87</v>
      </c>
      <c r="I21" s="53">
        <v>29.96</v>
      </c>
      <c r="J21" s="53">
        <v>99.62</v>
      </c>
      <c r="K21" s="9">
        <v>34.869999999999997</v>
      </c>
      <c r="L21" s="9">
        <v>100</v>
      </c>
      <c r="M21" s="9">
        <v>30</v>
      </c>
      <c r="N21" s="9">
        <v>1.9999999999996021E-2</v>
      </c>
    </row>
    <row r="22" spans="1:14" s="48" customFormat="1" ht="20.100000000000001" customHeight="1" x14ac:dyDescent="0.2">
      <c r="A22" s="22">
        <v>19</v>
      </c>
      <c r="B22" s="83" t="s">
        <v>85</v>
      </c>
      <c r="C22" s="53">
        <v>99.6</v>
      </c>
      <c r="D22" s="53">
        <v>901</v>
      </c>
      <c r="E22" s="53">
        <v>100</v>
      </c>
      <c r="F22" s="53">
        <v>5</v>
      </c>
      <c r="G22" s="53">
        <v>893</v>
      </c>
      <c r="H22" s="53">
        <v>99.11</v>
      </c>
      <c r="I22" s="53">
        <v>29.73</v>
      </c>
      <c r="J22" s="53">
        <v>99.62</v>
      </c>
      <c r="K22" s="9">
        <v>34.869999999999997</v>
      </c>
      <c r="L22" s="9">
        <v>99.99</v>
      </c>
      <c r="M22" s="9">
        <v>30</v>
      </c>
      <c r="N22" s="9">
        <v>0.14999999999999147</v>
      </c>
    </row>
    <row r="23" spans="1:14" s="34" customFormat="1" ht="20.100000000000001" customHeight="1" x14ac:dyDescent="0.2">
      <c r="A23" s="22">
        <v>20</v>
      </c>
      <c r="B23" s="83" t="s">
        <v>88</v>
      </c>
      <c r="C23" s="53">
        <v>99.01</v>
      </c>
      <c r="D23" s="53">
        <v>1542</v>
      </c>
      <c r="E23" s="53">
        <v>100</v>
      </c>
      <c r="F23" s="53">
        <v>5</v>
      </c>
      <c r="G23" s="53">
        <v>1537</v>
      </c>
      <c r="H23" s="53">
        <v>99.68</v>
      </c>
      <c r="I23" s="53">
        <v>29.9</v>
      </c>
      <c r="J23" s="53">
        <v>99.52</v>
      </c>
      <c r="K23" s="9">
        <v>34.83</v>
      </c>
      <c r="L23" s="9">
        <v>97.57</v>
      </c>
      <c r="M23" s="9">
        <v>29.27</v>
      </c>
      <c r="N23" s="9">
        <v>-0.64000000000000057</v>
      </c>
    </row>
    <row r="24" spans="1:14" s="48" customFormat="1" ht="20.100000000000001" customHeight="1" x14ac:dyDescent="0.2">
      <c r="A24" s="22">
        <v>21</v>
      </c>
      <c r="B24" s="83" t="s">
        <v>83</v>
      </c>
      <c r="C24" s="53">
        <v>99.8</v>
      </c>
      <c r="D24" s="53">
        <v>2075</v>
      </c>
      <c r="E24" s="53">
        <v>100</v>
      </c>
      <c r="F24" s="53">
        <v>5</v>
      </c>
      <c r="G24" s="53">
        <v>2067</v>
      </c>
      <c r="H24" s="53">
        <v>99.61</v>
      </c>
      <c r="I24" s="53">
        <v>29.88</v>
      </c>
      <c r="J24" s="53">
        <v>99.76</v>
      </c>
      <c r="K24" s="9">
        <v>34.92</v>
      </c>
      <c r="L24" s="9">
        <v>100</v>
      </c>
      <c r="M24" s="9">
        <v>30</v>
      </c>
      <c r="N24" s="9">
        <v>3.9999999999992042E-2</v>
      </c>
    </row>
    <row r="25" spans="1:14" ht="20.100000000000001" customHeight="1" x14ac:dyDescent="0.2">
      <c r="A25" s="22">
        <v>22</v>
      </c>
      <c r="B25" s="83" t="s">
        <v>93</v>
      </c>
      <c r="C25" s="72">
        <f>AVERAGE(C4:C24)</f>
        <v>99.520476190476188</v>
      </c>
      <c r="D25" s="53">
        <f>SUM(D4:D24)</f>
        <v>42489</v>
      </c>
      <c r="E25" s="53">
        <v>100</v>
      </c>
      <c r="F25" s="53"/>
      <c r="G25" s="73">
        <f>SUM(G4:G24)</f>
        <v>42293</v>
      </c>
      <c r="H25" s="74">
        <f>(G25/D25)*100</f>
        <v>99.538704135187928</v>
      </c>
      <c r="I25" s="73"/>
      <c r="J25" s="88">
        <f>轨迹完整率!E26</f>
        <v>0.99414673155322697</v>
      </c>
      <c r="K25" s="79"/>
      <c r="L25" s="88">
        <f>数据合格率!F26</f>
        <v>0.99831353786913202</v>
      </c>
      <c r="M25" s="9"/>
      <c r="N25" s="80">
        <v>4.0952380952376188E-2</v>
      </c>
    </row>
    <row r="27" spans="1:14" x14ac:dyDescent="0.2">
      <c r="E27" s="75"/>
      <c r="F27" s="76"/>
    </row>
  </sheetData>
  <autoFilter ref="A3:N25" xr:uid="{00000000-0009-0000-0000-000000000000}"/>
  <sortState xmlns:xlrd2="http://schemas.microsoft.com/office/spreadsheetml/2017/richdata2" ref="B4:M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phoneticPr fontId="41" type="noConversion"/>
  <conditionalFormatting sqref="B1:B1048576">
    <cfRule type="duplicateValues" dxfId="4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D1B9-759E-4C5C-8B97-B99F7102D734}">
  <dimension ref="A1:G16"/>
  <sheetViews>
    <sheetView zoomScale="110" zoomScaleNormal="110" workbookViewId="0">
      <selection activeCell="C16" sqref="C16"/>
    </sheetView>
  </sheetViews>
  <sheetFormatPr defaultColWidth="9" defaultRowHeight="15" x14ac:dyDescent="0.2"/>
  <cols>
    <col min="1" max="1" width="9" style="15"/>
    <col min="2" max="2" width="16.75" style="15" customWidth="1"/>
    <col min="3" max="3" width="46" style="15" customWidth="1"/>
    <col min="4" max="4" width="12.375" style="15" customWidth="1"/>
    <col min="5" max="5" width="13.125" style="15" customWidth="1"/>
    <col min="6" max="6" width="12.625" style="15" customWidth="1"/>
    <col min="7" max="7" width="35" style="15" bestFit="1" customWidth="1"/>
    <col min="8" max="16384" width="9" style="15"/>
  </cols>
  <sheetData>
    <row r="1" spans="1:7" ht="20.100000000000001" customHeight="1" x14ac:dyDescent="0.2">
      <c r="A1" s="16" t="s">
        <v>161</v>
      </c>
    </row>
    <row r="2" spans="1:7" s="13" customFormat="1" ht="39.950000000000003" customHeight="1" x14ac:dyDescent="0.2">
      <c r="A2" s="4" t="s">
        <v>157</v>
      </c>
      <c r="B2" s="5"/>
      <c r="C2" s="5"/>
      <c r="D2" s="5"/>
      <c r="E2" s="5"/>
      <c r="F2" s="5"/>
      <c r="G2" s="5"/>
    </row>
    <row r="3" spans="1:7" s="14" customFormat="1" ht="21" customHeight="1" x14ac:dyDescent="0.2">
      <c r="A3" s="97" t="s">
        <v>47</v>
      </c>
      <c r="B3" s="97" t="s">
        <v>48</v>
      </c>
      <c r="C3" s="97" t="s">
        <v>51</v>
      </c>
      <c r="D3" s="97" t="s">
        <v>63</v>
      </c>
      <c r="E3" s="97" t="s">
        <v>64</v>
      </c>
      <c r="F3" s="97" t="s">
        <v>65</v>
      </c>
      <c r="G3" s="97" t="s">
        <v>144</v>
      </c>
    </row>
    <row r="4" spans="1:7" s="14" customFormat="1" ht="21" customHeight="1" x14ac:dyDescent="0.2">
      <c r="A4" s="17">
        <f>SUBTOTAL(103,$B$4:B4)*1</f>
        <v>1</v>
      </c>
      <c r="B4" s="98" t="s">
        <v>72</v>
      </c>
      <c r="C4" s="98" t="s">
        <v>126</v>
      </c>
      <c r="D4" s="99" t="s">
        <v>146</v>
      </c>
      <c r="E4" s="98" t="s">
        <v>94</v>
      </c>
      <c r="F4" s="99">
        <v>83</v>
      </c>
      <c r="G4" s="108" t="s">
        <v>193</v>
      </c>
    </row>
    <row r="5" spans="1:7" s="14" customFormat="1" ht="21" customHeight="1" x14ac:dyDescent="0.2">
      <c r="A5" s="17">
        <f>SUBTOTAL(103,$B$4:B5)*1</f>
        <v>2</v>
      </c>
      <c r="B5" s="98" t="s">
        <v>72</v>
      </c>
      <c r="C5" s="98" t="s">
        <v>126</v>
      </c>
      <c r="D5" s="99" t="s">
        <v>145</v>
      </c>
      <c r="E5" s="98" t="s">
        <v>94</v>
      </c>
      <c r="F5" s="99">
        <v>39</v>
      </c>
      <c r="G5" s="108" t="s">
        <v>193</v>
      </c>
    </row>
    <row r="6" spans="1:7" s="14" customFormat="1" ht="21" customHeight="1" x14ac:dyDescent="0.2">
      <c r="A6" s="17">
        <f>SUBTOTAL(103,$B$4:B6)*1</f>
        <v>3</v>
      </c>
      <c r="B6" s="98" t="s">
        <v>72</v>
      </c>
      <c r="C6" s="98" t="s">
        <v>147</v>
      </c>
      <c r="D6" s="99" t="s">
        <v>464</v>
      </c>
      <c r="E6" s="98" t="s">
        <v>102</v>
      </c>
      <c r="F6" s="99">
        <v>37</v>
      </c>
      <c r="G6" s="108"/>
    </row>
    <row r="7" spans="1:7" s="14" customFormat="1" ht="21" customHeight="1" x14ac:dyDescent="0.2">
      <c r="A7" s="17">
        <f>SUBTOTAL(103,$B$4:B7)*1</f>
        <v>4</v>
      </c>
      <c r="B7" s="98" t="s">
        <v>72</v>
      </c>
      <c r="C7" s="98" t="s">
        <v>110</v>
      </c>
      <c r="D7" s="99" t="s">
        <v>515</v>
      </c>
      <c r="E7" s="98" t="s">
        <v>94</v>
      </c>
      <c r="F7" s="99">
        <v>4</v>
      </c>
      <c r="G7" s="95"/>
    </row>
    <row r="8" spans="1:7" s="14" customFormat="1" ht="21" customHeight="1" x14ac:dyDescent="0.2">
      <c r="A8" s="17">
        <f>SUBTOTAL(103,$B$4:B8)*1</f>
        <v>5</v>
      </c>
      <c r="B8" s="98" t="s">
        <v>80</v>
      </c>
      <c r="C8" s="98" t="s">
        <v>304</v>
      </c>
      <c r="D8" s="99" t="s">
        <v>392</v>
      </c>
      <c r="E8" s="98" t="s">
        <v>94</v>
      </c>
      <c r="F8" s="99">
        <v>4</v>
      </c>
      <c r="G8" s="95"/>
    </row>
    <row r="9" spans="1:7" s="14" customFormat="1" ht="21" customHeight="1" x14ac:dyDescent="0.2">
      <c r="A9" s="17">
        <f>SUBTOTAL(103,$B$4:B9)*1</f>
        <v>6</v>
      </c>
      <c r="B9" s="98" t="s">
        <v>81</v>
      </c>
      <c r="C9" s="98" t="s">
        <v>463</v>
      </c>
      <c r="D9" s="99" t="s">
        <v>462</v>
      </c>
      <c r="E9" s="98" t="s">
        <v>111</v>
      </c>
      <c r="F9" s="99">
        <v>4</v>
      </c>
      <c r="G9" s="95"/>
    </row>
    <row r="10" spans="1:7" s="14" customFormat="1" ht="21" customHeight="1" x14ac:dyDescent="0.2">
      <c r="A10" s="17">
        <f>SUBTOTAL(103,$B$4:B10)*1</f>
        <v>7</v>
      </c>
      <c r="B10" s="98" t="s">
        <v>89</v>
      </c>
      <c r="C10" s="98" t="s">
        <v>196</v>
      </c>
      <c r="D10" s="99" t="s">
        <v>197</v>
      </c>
      <c r="E10" s="98" t="s">
        <v>94</v>
      </c>
      <c r="F10" s="99">
        <v>3</v>
      </c>
      <c r="G10" s="95"/>
    </row>
    <row r="11" spans="1:7" s="14" customFormat="1" ht="21" customHeight="1" x14ac:dyDescent="0.2">
      <c r="A11" s="17">
        <f>SUBTOTAL(103,$B$4:B11)*1</f>
        <v>8</v>
      </c>
      <c r="B11" s="98" t="s">
        <v>662</v>
      </c>
      <c r="C11" s="98" t="s">
        <v>123</v>
      </c>
      <c r="D11" s="99" t="s">
        <v>310</v>
      </c>
      <c r="E11" s="98" t="s">
        <v>102</v>
      </c>
      <c r="F11" s="99">
        <v>2</v>
      </c>
      <c r="G11" s="108" t="s">
        <v>193</v>
      </c>
    </row>
    <row r="12" spans="1:7" s="14" customFormat="1" ht="21" customHeight="1" x14ac:dyDescent="0.2">
      <c r="A12" s="17">
        <f>SUBTOTAL(103,$B$4:B12)*1</f>
        <v>9</v>
      </c>
      <c r="B12" s="98" t="s">
        <v>662</v>
      </c>
      <c r="C12" s="98" t="s">
        <v>124</v>
      </c>
      <c r="D12" s="99" t="s">
        <v>204</v>
      </c>
      <c r="E12" s="98" t="s">
        <v>102</v>
      </c>
      <c r="F12" s="99">
        <v>2</v>
      </c>
      <c r="G12" s="95"/>
    </row>
    <row r="13" spans="1:7" s="14" customFormat="1" ht="21" customHeight="1" x14ac:dyDescent="0.2">
      <c r="A13" s="17">
        <f>SUBTOTAL(103,$B$4:B13)*1</f>
        <v>10</v>
      </c>
      <c r="B13" s="98" t="s">
        <v>72</v>
      </c>
      <c r="C13" s="98" t="s">
        <v>396</v>
      </c>
      <c r="D13" s="99" t="s">
        <v>395</v>
      </c>
      <c r="E13" s="98" t="s">
        <v>94</v>
      </c>
      <c r="F13" s="99">
        <v>1</v>
      </c>
      <c r="G13" s="95"/>
    </row>
    <row r="14" spans="1:7" s="14" customFormat="1" ht="21" customHeight="1" x14ac:dyDescent="0.2">
      <c r="A14" s="17">
        <f>SUBTOTAL(103,$B$4:B14)*1</f>
        <v>11</v>
      </c>
      <c r="B14" s="98" t="s">
        <v>72</v>
      </c>
      <c r="C14" s="98" t="s">
        <v>147</v>
      </c>
      <c r="D14" s="99" t="s">
        <v>153</v>
      </c>
      <c r="E14" s="98" t="s">
        <v>111</v>
      </c>
      <c r="F14" s="99">
        <v>1</v>
      </c>
      <c r="G14" s="95"/>
    </row>
    <row r="15" spans="1:7" s="14" customFormat="1" ht="21" customHeight="1" x14ac:dyDescent="0.2">
      <c r="A15" s="17">
        <f>SUBTOTAL(103,$B$4:B15)*1</f>
        <v>12</v>
      </c>
      <c r="B15" s="98" t="s">
        <v>83</v>
      </c>
      <c r="C15" s="98" t="s">
        <v>527</v>
      </c>
      <c r="D15" s="99" t="s">
        <v>526</v>
      </c>
      <c r="E15" s="98" t="s">
        <v>94</v>
      </c>
      <c r="F15" s="99">
        <v>1</v>
      </c>
      <c r="G15" s="95"/>
    </row>
    <row r="16" spans="1:7" s="14" customFormat="1" ht="21" customHeight="1" x14ac:dyDescent="0.2">
      <c r="A16" s="17">
        <f>SUBTOTAL(103,$B$4:B16)*1</f>
        <v>13</v>
      </c>
      <c r="B16" s="98" t="s">
        <v>192</v>
      </c>
      <c r="C16" s="98"/>
      <c r="D16" s="99"/>
      <c r="E16" s="98"/>
      <c r="F16" s="99">
        <v>181</v>
      </c>
      <c r="G16" s="95"/>
    </row>
  </sheetData>
  <autoFilter ref="B3:F15" xr:uid="{87D2D1B9-759E-4C5C-8B97-B99F7102D734}"/>
  <sortState xmlns:xlrd2="http://schemas.microsoft.com/office/spreadsheetml/2017/richdata2" ref="B4:F15">
    <sortCondition descending="1" ref="F4:F15"/>
  </sortState>
  <phoneticPr fontId="41" type="noConversion"/>
  <conditionalFormatting sqref="D1:D1048576">
    <cfRule type="duplicateValues" dxfId="0" priority="6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84"/>
  <sheetViews>
    <sheetView zoomScale="110" zoomScaleNormal="110" workbookViewId="0">
      <pane ySplit="3" topLeftCell="A4" activePane="bottomLeft" state="frozen"/>
      <selection pane="bottomLeft" activeCell="A48" sqref="A48:A184"/>
    </sheetView>
  </sheetViews>
  <sheetFormatPr defaultColWidth="9" defaultRowHeight="20.100000000000001" customHeight="1" x14ac:dyDescent="0.2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2.875" style="1" customWidth="1"/>
    <col min="6" max="6" width="15" style="1" customWidth="1"/>
    <col min="7" max="7" width="20.625" style="1" customWidth="1"/>
    <col min="8" max="8" width="18" style="2" customWidth="1"/>
    <col min="9" max="9" width="17.25" style="1" customWidth="1"/>
    <col min="10" max="10" width="18.625" style="1" customWidth="1"/>
    <col min="11" max="11" width="27.625" style="1" customWidth="1"/>
    <col min="12" max="16384" width="9" style="1"/>
  </cols>
  <sheetData>
    <row r="1" spans="1:11" ht="20.100000000000001" customHeight="1" x14ac:dyDescent="0.2">
      <c r="A1" s="3" t="s">
        <v>162</v>
      </c>
    </row>
    <row r="2" spans="1:11" ht="39.75" customHeight="1" x14ac:dyDescent="0.2">
      <c r="A2" s="4" t="s">
        <v>158</v>
      </c>
      <c r="B2" s="5"/>
      <c r="C2" s="5"/>
      <c r="D2" s="5"/>
      <c r="E2" s="5"/>
      <c r="F2" s="5"/>
      <c r="G2" s="5"/>
      <c r="H2" s="6"/>
      <c r="I2" s="5"/>
      <c r="J2" s="5"/>
      <c r="K2" s="12"/>
    </row>
    <row r="3" spans="1:11" ht="20.100000000000001" customHeight="1" x14ac:dyDescent="0.2">
      <c r="A3" s="7" t="s">
        <v>66</v>
      </c>
      <c r="B3" s="7" t="s">
        <v>48</v>
      </c>
      <c r="C3" s="7" t="s">
        <v>63</v>
      </c>
      <c r="D3" s="7" t="s">
        <v>50</v>
      </c>
      <c r="E3" s="7" t="s">
        <v>51</v>
      </c>
      <c r="F3" s="7" t="s">
        <v>52</v>
      </c>
      <c r="G3" s="7" t="s">
        <v>67</v>
      </c>
      <c r="H3" s="7" t="s">
        <v>68</v>
      </c>
      <c r="I3" s="7" t="s">
        <v>69</v>
      </c>
      <c r="J3" s="7" t="s">
        <v>70</v>
      </c>
      <c r="K3" s="7" t="s">
        <v>71</v>
      </c>
    </row>
    <row r="4" spans="1:11" ht="20.100000000000001" customHeight="1" x14ac:dyDescent="0.2">
      <c r="A4" s="8">
        <f>SUBTOTAL(103,$B$4:B4)*1</f>
        <v>1</v>
      </c>
      <c r="B4" s="92" t="s">
        <v>89</v>
      </c>
      <c r="C4" s="90" t="s">
        <v>197</v>
      </c>
      <c r="D4" s="92" t="s">
        <v>94</v>
      </c>
      <c r="E4" s="92" t="s">
        <v>196</v>
      </c>
      <c r="F4" s="92" t="s">
        <v>98</v>
      </c>
      <c r="G4" s="92" t="s">
        <v>663</v>
      </c>
      <c r="H4" s="11">
        <v>45737.628599536998</v>
      </c>
      <c r="I4" s="92" t="s">
        <v>664</v>
      </c>
      <c r="J4" s="11">
        <v>45738.600104166697</v>
      </c>
      <c r="K4" s="92" t="s">
        <v>96</v>
      </c>
    </row>
    <row r="5" spans="1:11" ht="20.100000000000001" customHeight="1" x14ac:dyDescent="0.2">
      <c r="A5" s="8">
        <f>SUBTOTAL(103,$B$4:B5)*1</f>
        <v>2</v>
      </c>
      <c r="B5" s="92" t="s">
        <v>89</v>
      </c>
      <c r="C5" s="90" t="s">
        <v>197</v>
      </c>
      <c r="D5" s="92" t="s">
        <v>94</v>
      </c>
      <c r="E5" s="92" t="s">
        <v>196</v>
      </c>
      <c r="F5" s="92" t="s">
        <v>98</v>
      </c>
      <c r="G5" s="92" t="s">
        <v>665</v>
      </c>
      <c r="H5" s="11">
        <v>45739.509143518502</v>
      </c>
      <c r="I5" s="92" t="s">
        <v>666</v>
      </c>
      <c r="J5" s="11">
        <v>45739.645648148202</v>
      </c>
      <c r="K5" s="92" t="s">
        <v>96</v>
      </c>
    </row>
    <row r="6" spans="1:11" ht="20.100000000000001" customHeight="1" x14ac:dyDescent="0.2">
      <c r="A6" s="8">
        <f>SUBTOTAL(103,$B$4:B6)*1</f>
        <v>3</v>
      </c>
      <c r="B6" s="92" t="s">
        <v>89</v>
      </c>
      <c r="C6" s="90" t="s">
        <v>197</v>
      </c>
      <c r="D6" s="92" t="s">
        <v>94</v>
      </c>
      <c r="E6" s="92" t="s">
        <v>196</v>
      </c>
      <c r="F6" s="92" t="s">
        <v>98</v>
      </c>
      <c r="G6" s="92" t="s">
        <v>667</v>
      </c>
      <c r="H6" s="11">
        <v>45741.566527777803</v>
      </c>
      <c r="I6" s="92" t="s">
        <v>668</v>
      </c>
      <c r="J6" s="11">
        <v>45741.681018518502</v>
      </c>
      <c r="K6" s="92" t="s">
        <v>96</v>
      </c>
    </row>
    <row r="7" spans="1:11" ht="20.100000000000001" customHeight="1" x14ac:dyDescent="0.2">
      <c r="A7" s="8">
        <f>SUBTOTAL(103,$B$4:B7)*1</f>
        <v>4</v>
      </c>
      <c r="B7" s="92" t="s">
        <v>81</v>
      </c>
      <c r="C7" s="90" t="s">
        <v>462</v>
      </c>
      <c r="D7" s="92" t="s">
        <v>111</v>
      </c>
      <c r="E7" s="92" t="s">
        <v>463</v>
      </c>
      <c r="F7" s="92" t="s">
        <v>19</v>
      </c>
      <c r="G7" s="92" t="s">
        <v>669</v>
      </c>
      <c r="H7" s="11">
        <v>45719.352928240703</v>
      </c>
      <c r="I7" s="92" t="s">
        <v>670</v>
      </c>
      <c r="J7" s="11">
        <v>45719.366342592599</v>
      </c>
      <c r="K7" s="92" t="s">
        <v>105</v>
      </c>
    </row>
    <row r="8" spans="1:11" ht="20.100000000000001" customHeight="1" x14ac:dyDescent="0.2">
      <c r="A8" s="8">
        <f>SUBTOTAL(103,$B$4:B8)*1</f>
        <v>5</v>
      </c>
      <c r="B8" s="92" t="s">
        <v>81</v>
      </c>
      <c r="C8" s="90" t="s">
        <v>462</v>
      </c>
      <c r="D8" s="92" t="s">
        <v>111</v>
      </c>
      <c r="E8" s="92" t="s">
        <v>463</v>
      </c>
      <c r="F8" s="92" t="s">
        <v>19</v>
      </c>
      <c r="G8" s="92" t="s">
        <v>671</v>
      </c>
      <c r="H8" s="11">
        <v>45719.707187499997</v>
      </c>
      <c r="I8" s="92" t="s">
        <v>672</v>
      </c>
      <c r="J8" s="11">
        <v>45719.734074074098</v>
      </c>
      <c r="K8" s="92" t="s">
        <v>105</v>
      </c>
    </row>
    <row r="9" spans="1:11" ht="20.100000000000001" customHeight="1" x14ac:dyDescent="0.2">
      <c r="A9" s="8">
        <f>SUBTOTAL(103,$B$4:B9)*1</f>
        <v>6</v>
      </c>
      <c r="B9" s="92" t="s">
        <v>81</v>
      </c>
      <c r="C9" s="90" t="s">
        <v>462</v>
      </c>
      <c r="D9" s="92" t="s">
        <v>111</v>
      </c>
      <c r="E9" s="92" t="s">
        <v>463</v>
      </c>
      <c r="F9" s="92" t="s">
        <v>19</v>
      </c>
      <c r="G9" s="92" t="s">
        <v>673</v>
      </c>
      <c r="H9" s="11">
        <v>45747.532002314802</v>
      </c>
      <c r="I9" s="92" t="s">
        <v>674</v>
      </c>
      <c r="J9" s="11">
        <v>45747.615451388898</v>
      </c>
      <c r="K9" s="92" t="s">
        <v>105</v>
      </c>
    </row>
    <row r="10" spans="1:11" ht="20.100000000000001" customHeight="1" x14ac:dyDescent="0.2">
      <c r="A10" s="8">
        <f>SUBTOTAL(103,$B$4:B10)*1</f>
        <v>7</v>
      </c>
      <c r="B10" s="92" t="s">
        <v>81</v>
      </c>
      <c r="C10" s="90" t="s">
        <v>462</v>
      </c>
      <c r="D10" s="92" t="s">
        <v>111</v>
      </c>
      <c r="E10" s="92" t="s">
        <v>463</v>
      </c>
      <c r="F10" s="92" t="s">
        <v>19</v>
      </c>
      <c r="G10" s="92" t="s">
        <v>675</v>
      </c>
      <c r="H10" s="11">
        <v>45747.638530092598</v>
      </c>
      <c r="I10" s="92" t="s">
        <v>676</v>
      </c>
      <c r="J10" s="11">
        <v>45747.671342592599</v>
      </c>
      <c r="K10" s="92" t="s">
        <v>105</v>
      </c>
    </row>
    <row r="11" spans="1:11" ht="20.100000000000001" customHeight="1" x14ac:dyDescent="0.2">
      <c r="A11" s="8">
        <f>SUBTOTAL(103,$B$4:B11)*1</f>
        <v>8</v>
      </c>
      <c r="B11" s="92" t="s">
        <v>72</v>
      </c>
      <c r="C11" s="90" t="s">
        <v>146</v>
      </c>
      <c r="D11" s="92" t="s">
        <v>94</v>
      </c>
      <c r="E11" s="92" t="s">
        <v>126</v>
      </c>
      <c r="F11" s="92" t="s">
        <v>98</v>
      </c>
      <c r="G11" s="92" t="s">
        <v>677</v>
      </c>
      <c r="H11" s="11">
        <v>45717.370324074102</v>
      </c>
      <c r="I11" s="92" t="s">
        <v>678</v>
      </c>
      <c r="J11" s="11">
        <v>45717.477534722202</v>
      </c>
      <c r="K11" s="92" t="s">
        <v>117</v>
      </c>
    </row>
    <row r="12" spans="1:11" ht="20.100000000000001" customHeight="1" x14ac:dyDescent="0.2">
      <c r="A12" s="8">
        <f>SUBTOTAL(103,$B$4:B12)*1</f>
        <v>9</v>
      </c>
      <c r="B12" s="92" t="s">
        <v>72</v>
      </c>
      <c r="C12" s="90" t="s">
        <v>146</v>
      </c>
      <c r="D12" s="92" t="s">
        <v>94</v>
      </c>
      <c r="E12" s="92" t="s">
        <v>126</v>
      </c>
      <c r="F12" s="92" t="s">
        <v>98</v>
      </c>
      <c r="G12" s="92" t="s">
        <v>679</v>
      </c>
      <c r="H12" s="11">
        <v>45717.479039351798</v>
      </c>
      <c r="I12" s="92" t="s">
        <v>680</v>
      </c>
      <c r="J12" s="11">
        <v>45717.535104166702</v>
      </c>
      <c r="K12" s="92" t="s">
        <v>117</v>
      </c>
    </row>
    <row r="13" spans="1:11" ht="20.100000000000001" customHeight="1" x14ac:dyDescent="0.2">
      <c r="A13" s="8">
        <f>SUBTOTAL(103,$B$4:B13)*1</f>
        <v>10</v>
      </c>
      <c r="B13" s="92" t="s">
        <v>72</v>
      </c>
      <c r="C13" s="90" t="s">
        <v>146</v>
      </c>
      <c r="D13" s="92" t="s">
        <v>94</v>
      </c>
      <c r="E13" s="92" t="s">
        <v>126</v>
      </c>
      <c r="F13" s="92" t="s">
        <v>98</v>
      </c>
      <c r="G13" s="92" t="s">
        <v>681</v>
      </c>
      <c r="H13" s="11">
        <v>45717.736608796302</v>
      </c>
      <c r="I13" s="92" t="s">
        <v>682</v>
      </c>
      <c r="J13" s="11">
        <v>45717.757581018501</v>
      </c>
      <c r="K13" s="92" t="s">
        <v>117</v>
      </c>
    </row>
    <row r="14" spans="1:11" ht="20.100000000000001" customHeight="1" x14ac:dyDescent="0.2">
      <c r="A14" s="8">
        <f>SUBTOTAL(103,$B$4:B14)*1</f>
        <v>11</v>
      </c>
      <c r="B14" s="92" t="s">
        <v>72</v>
      </c>
      <c r="C14" s="90" t="s">
        <v>146</v>
      </c>
      <c r="D14" s="92" t="s">
        <v>94</v>
      </c>
      <c r="E14" s="92" t="s">
        <v>126</v>
      </c>
      <c r="F14" s="92" t="s">
        <v>98</v>
      </c>
      <c r="G14" s="92" t="s">
        <v>677</v>
      </c>
      <c r="H14" s="11">
        <v>45718.4067013889</v>
      </c>
      <c r="I14" s="92" t="s">
        <v>683</v>
      </c>
      <c r="J14" s="11">
        <v>45718.417025463001</v>
      </c>
      <c r="K14" s="92" t="s">
        <v>117</v>
      </c>
    </row>
    <row r="15" spans="1:11" ht="20.100000000000001" customHeight="1" x14ac:dyDescent="0.2">
      <c r="A15" s="8">
        <f>SUBTOTAL(103,$B$4:B15)*1</f>
        <v>12</v>
      </c>
      <c r="B15" s="92" t="s">
        <v>72</v>
      </c>
      <c r="C15" s="90" t="s">
        <v>146</v>
      </c>
      <c r="D15" s="92" t="s">
        <v>94</v>
      </c>
      <c r="E15" s="92" t="s">
        <v>126</v>
      </c>
      <c r="F15" s="92" t="s">
        <v>98</v>
      </c>
      <c r="G15" s="92" t="s">
        <v>684</v>
      </c>
      <c r="H15" s="11">
        <v>45718.631539351903</v>
      </c>
      <c r="I15" s="92" t="s">
        <v>685</v>
      </c>
      <c r="J15" s="11">
        <v>45718.673564814802</v>
      </c>
      <c r="K15" s="92" t="s">
        <v>117</v>
      </c>
    </row>
    <row r="16" spans="1:11" ht="20.100000000000001" customHeight="1" x14ac:dyDescent="0.2">
      <c r="A16" s="8">
        <f>SUBTOTAL(103,$B$4:B16)*1</f>
        <v>13</v>
      </c>
      <c r="B16" s="92" t="s">
        <v>72</v>
      </c>
      <c r="C16" s="90" t="s">
        <v>146</v>
      </c>
      <c r="D16" s="92" t="s">
        <v>94</v>
      </c>
      <c r="E16" s="92" t="s">
        <v>126</v>
      </c>
      <c r="F16" s="92" t="s">
        <v>98</v>
      </c>
      <c r="G16" s="92" t="s">
        <v>686</v>
      </c>
      <c r="H16" s="11">
        <v>45718.787499999999</v>
      </c>
      <c r="I16" s="92" t="s">
        <v>682</v>
      </c>
      <c r="J16" s="11">
        <v>45718.822534722203</v>
      </c>
      <c r="K16" s="92" t="s">
        <v>117</v>
      </c>
    </row>
    <row r="17" spans="1:11" ht="20.100000000000001" customHeight="1" x14ac:dyDescent="0.2">
      <c r="A17" s="8">
        <f>SUBTOTAL(103,$B$4:B17)*1</f>
        <v>14</v>
      </c>
      <c r="B17" s="92" t="s">
        <v>72</v>
      </c>
      <c r="C17" s="90" t="s">
        <v>146</v>
      </c>
      <c r="D17" s="92" t="s">
        <v>94</v>
      </c>
      <c r="E17" s="92" t="s">
        <v>126</v>
      </c>
      <c r="F17" s="92" t="s">
        <v>98</v>
      </c>
      <c r="G17" s="92" t="s">
        <v>687</v>
      </c>
      <c r="H17" s="11">
        <v>45719.278495370403</v>
      </c>
      <c r="I17" s="92" t="s">
        <v>688</v>
      </c>
      <c r="J17" s="11">
        <v>45719.295405092598</v>
      </c>
      <c r="K17" s="92" t="s">
        <v>117</v>
      </c>
    </row>
    <row r="18" spans="1:11" ht="20.100000000000001" customHeight="1" x14ac:dyDescent="0.2">
      <c r="A18" s="8">
        <f>SUBTOTAL(103,$B$4:B18)*1</f>
        <v>15</v>
      </c>
      <c r="B18" s="92" t="s">
        <v>72</v>
      </c>
      <c r="C18" s="90" t="s">
        <v>146</v>
      </c>
      <c r="D18" s="92" t="s">
        <v>94</v>
      </c>
      <c r="E18" s="92" t="s">
        <v>126</v>
      </c>
      <c r="F18" s="92" t="s">
        <v>98</v>
      </c>
      <c r="G18" s="92" t="s">
        <v>689</v>
      </c>
      <c r="H18" s="11">
        <v>45719.676145833299</v>
      </c>
      <c r="I18" s="92" t="s">
        <v>680</v>
      </c>
      <c r="J18" s="11">
        <v>45719.699895833299</v>
      </c>
      <c r="K18" s="92" t="s">
        <v>117</v>
      </c>
    </row>
    <row r="19" spans="1:11" ht="20.100000000000001" customHeight="1" x14ac:dyDescent="0.2">
      <c r="A19" s="8">
        <f>SUBTOTAL(103,$B$4:B19)*1</f>
        <v>16</v>
      </c>
      <c r="B19" s="92" t="s">
        <v>72</v>
      </c>
      <c r="C19" s="90" t="s">
        <v>146</v>
      </c>
      <c r="D19" s="92" t="s">
        <v>94</v>
      </c>
      <c r="E19" s="92" t="s">
        <v>126</v>
      </c>
      <c r="F19" s="92" t="s">
        <v>98</v>
      </c>
      <c r="G19" s="92" t="s">
        <v>690</v>
      </c>
      <c r="H19" s="11">
        <v>45720.3967708333</v>
      </c>
      <c r="I19" s="92" t="s">
        <v>691</v>
      </c>
      <c r="J19" s="11">
        <v>45720.496608796297</v>
      </c>
      <c r="K19" s="92" t="s">
        <v>117</v>
      </c>
    </row>
    <row r="20" spans="1:11" ht="20.100000000000001" customHeight="1" x14ac:dyDescent="0.2">
      <c r="A20" s="8">
        <f>SUBTOTAL(103,$B$4:B20)*1</f>
        <v>17</v>
      </c>
      <c r="B20" s="92" t="s">
        <v>72</v>
      </c>
      <c r="C20" s="90" t="s">
        <v>146</v>
      </c>
      <c r="D20" s="92" t="s">
        <v>94</v>
      </c>
      <c r="E20" s="92" t="s">
        <v>126</v>
      </c>
      <c r="F20" s="92" t="s">
        <v>98</v>
      </c>
      <c r="G20" s="92" t="s">
        <v>684</v>
      </c>
      <c r="H20" s="11">
        <v>45720.605902777803</v>
      </c>
      <c r="I20" s="92" t="s">
        <v>683</v>
      </c>
      <c r="J20" s="11">
        <v>45720.620462963001</v>
      </c>
      <c r="K20" s="92" t="s">
        <v>117</v>
      </c>
    </row>
    <row r="21" spans="1:11" ht="20.100000000000001" customHeight="1" x14ac:dyDescent="0.2">
      <c r="A21" s="8">
        <f>SUBTOTAL(103,$B$4:B21)*1</f>
        <v>18</v>
      </c>
      <c r="B21" s="92" t="s">
        <v>72</v>
      </c>
      <c r="C21" s="90" t="s">
        <v>146</v>
      </c>
      <c r="D21" s="92" t="s">
        <v>94</v>
      </c>
      <c r="E21" s="92" t="s">
        <v>126</v>
      </c>
      <c r="F21" s="92" t="s">
        <v>98</v>
      </c>
      <c r="G21" s="92" t="s">
        <v>692</v>
      </c>
      <c r="H21" s="11">
        <v>45722.6227546296</v>
      </c>
      <c r="I21" s="92" t="s">
        <v>693</v>
      </c>
      <c r="J21" s="11">
        <v>45722.640069444402</v>
      </c>
      <c r="K21" s="92" t="s">
        <v>117</v>
      </c>
    </row>
    <row r="22" spans="1:11" ht="20.100000000000001" customHeight="1" x14ac:dyDescent="0.2">
      <c r="A22" s="8">
        <f>SUBTOTAL(103,$B$4:B22)*1</f>
        <v>19</v>
      </c>
      <c r="B22" s="92" t="s">
        <v>72</v>
      </c>
      <c r="C22" s="90" t="s">
        <v>146</v>
      </c>
      <c r="D22" s="92" t="s">
        <v>94</v>
      </c>
      <c r="E22" s="92" t="s">
        <v>126</v>
      </c>
      <c r="F22" s="92" t="s">
        <v>98</v>
      </c>
      <c r="G22" s="92" t="s">
        <v>681</v>
      </c>
      <c r="H22" s="11">
        <v>45722.7956597222</v>
      </c>
      <c r="I22" s="92" t="s">
        <v>682</v>
      </c>
      <c r="J22" s="11">
        <v>45722.8152430556</v>
      </c>
      <c r="K22" s="92" t="s">
        <v>117</v>
      </c>
    </row>
    <row r="23" spans="1:11" ht="20.100000000000001" customHeight="1" x14ac:dyDescent="0.2">
      <c r="A23" s="8">
        <f>SUBTOTAL(103,$B$4:B23)*1</f>
        <v>20</v>
      </c>
      <c r="B23" s="92" t="s">
        <v>72</v>
      </c>
      <c r="C23" s="90" t="s">
        <v>146</v>
      </c>
      <c r="D23" s="92" t="s">
        <v>94</v>
      </c>
      <c r="E23" s="92" t="s">
        <v>126</v>
      </c>
      <c r="F23" s="92" t="s">
        <v>98</v>
      </c>
      <c r="G23" s="92" t="s">
        <v>677</v>
      </c>
      <c r="H23" s="11">
        <v>45723.355324074102</v>
      </c>
      <c r="I23" s="92" t="s">
        <v>683</v>
      </c>
      <c r="J23" s="11">
        <v>45723.366759259297</v>
      </c>
      <c r="K23" s="92" t="s">
        <v>117</v>
      </c>
    </row>
    <row r="24" spans="1:11" ht="20.100000000000001" customHeight="1" x14ac:dyDescent="0.2">
      <c r="A24" s="8">
        <f>SUBTOTAL(103,$B$4:B24)*1</f>
        <v>21</v>
      </c>
      <c r="B24" s="92" t="s">
        <v>72</v>
      </c>
      <c r="C24" s="90" t="s">
        <v>146</v>
      </c>
      <c r="D24" s="92" t="s">
        <v>94</v>
      </c>
      <c r="E24" s="92" t="s">
        <v>126</v>
      </c>
      <c r="F24" s="92" t="s">
        <v>98</v>
      </c>
      <c r="G24" s="92" t="s">
        <v>677</v>
      </c>
      <c r="H24" s="11">
        <v>45723.6184953704</v>
      </c>
      <c r="I24" s="92" t="s">
        <v>685</v>
      </c>
      <c r="J24" s="11">
        <v>45723.656365740702</v>
      </c>
      <c r="K24" s="92" t="s">
        <v>117</v>
      </c>
    </row>
    <row r="25" spans="1:11" ht="20.100000000000001" customHeight="1" x14ac:dyDescent="0.2">
      <c r="A25" s="8">
        <f>SUBTOTAL(103,$B$4:B25)*1</f>
        <v>22</v>
      </c>
      <c r="B25" s="92" t="s">
        <v>72</v>
      </c>
      <c r="C25" s="90" t="s">
        <v>146</v>
      </c>
      <c r="D25" s="92" t="s">
        <v>94</v>
      </c>
      <c r="E25" s="92" t="s">
        <v>126</v>
      </c>
      <c r="F25" s="92" t="s">
        <v>98</v>
      </c>
      <c r="G25" s="92" t="s">
        <v>686</v>
      </c>
      <c r="H25" s="11">
        <v>45723.800300925897</v>
      </c>
      <c r="I25" s="92" t="s">
        <v>682</v>
      </c>
      <c r="J25" s="11">
        <v>45723.836041666698</v>
      </c>
      <c r="K25" s="92" t="s">
        <v>117</v>
      </c>
    </row>
    <row r="26" spans="1:11" ht="20.100000000000001" customHeight="1" x14ac:dyDescent="0.2">
      <c r="A26" s="8">
        <f>SUBTOTAL(103,$B$4:B26)*1</f>
        <v>23</v>
      </c>
      <c r="B26" s="92" t="s">
        <v>72</v>
      </c>
      <c r="C26" s="90" t="s">
        <v>146</v>
      </c>
      <c r="D26" s="92" t="s">
        <v>94</v>
      </c>
      <c r="E26" s="92" t="s">
        <v>126</v>
      </c>
      <c r="F26" s="92" t="s">
        <v>98</v>
      </c>
      <c r="G26" s="92" t="s">
        <v>690</v>
      </c>
      <c r="H26" s="11">
        <v>45724.392997685201</v>
      </c>
      <c r="I26" s="92" t="s">
        <v>691</v>
      </c>
      <c r="J26" s="11">
        <v>45724.491412037001</v>
      </c>
      <c r="K26" s="92" t="s">
        <v>117</v>
      </c>
    </row>
    <row r="27" spans="1:11" ht="20.100000000000001" customHeight="1" x14ac:dyDescent="0.2">
      <c r="A27" s="8">
        <f>SUBTOTAL(103,$B$4:B27)*1</f>
        <v>24</v>
      </c>
      <c r="B27" s="92" t="s">
        <v>72</v>
      </c>
      <c r="C27" s="90" t="s">
        <v>146</v>
      </c>
      <c r="D27" s="92" t="s">
        <v>94</v>
      </c>
      <c r="E27" s="92" t="s">
        <v>126</v>
      </c>
      <c r="F27" s="92" t="s">
        <v>98</v>
      </c>
      <c r="G27" s="92" t="s">
        <v>692</v>
      </c>
      <c r="H27" s="11">
        <v>45724.604907407404</v>
      </c>
      <c r="I27" s="92" t="s">
        <v>694</v>
      </c>
      <c r="J27" s="11">
        <v>45724.639641203699</v>
      </c>
      <c r="K27" s="92" t="s">
        <v>117</v>
      </c>
    </row>
    <row r="28" spans="1:11" ht="20.100000000000001" customHeight="1" x14ac:dyDescent="0.2">
      <c r="A28" s="8">
        <f>SUBTOTAL(103,$B$4:B28)*1</f>
        <v>25</v>
      </c>
      <c r="B28" s="92" t="s">
        <v>72</v>
      </c>
      <c r="C28" s="90" t="s">
        <v>146</v>
      </c>
      <c r="D28" s="92" t="s">
        <v>94</v>
      </c>
      <c r="E28" s="92" t="s">
        <v>126</v>
      </c>
      <c r="F28" s="92" t="s">
        <v>98</v>
      </c>
      <c r="G28" s="92" t="s">
        <v>695</v>
      </c>
      <c r="H28" s="11">
        <v>45724.7208217593</v>
      </c>
      <c r="I28" s="92" t="s">
        <v>696</v>
      </c>
      <c r="J28" s="11">
        <v>45724.730173611097</v>
      </c>
      <c r="K28" s="92" t="s">
        <v>117</v>
      </c>
    </row>
    <row r="29" spans="1:11" ht="20.100000000000001" customHeight="1" x14ac:dyDescent="0.2">
      <c r="A29" s="8">
        <f>SUBTOTAL(103,$B$4:B29)*1</f>
        <v>26</v>
      </c>
      <c r="B29" s="92" t="s">
        <v>72</v>
      </c>
      <c r="C29" s="90" t="s">
        <v>146</v>
      </c>
      <c r="D29" s="92" t="s">
        <v>94</v>
      </c>
      <c r="E29" s="92" t="s">
        <v>126</v>
      </c>
      <c r="F29" s="92" t="s">
        <v>98</v>
      </c>
      <c r="G29" s="92" t="s">
        <v>681</v>
      </c>
      <c r="H29" s="11">
        <v>45724.812430555598</v>
      </c>
      <c r="I29" s="92" t="s">
        <v>682</v>
      </c>
      <c r="J29" s="11">
        <v>45724.832650463002</v>
      </c>
      <c r="K29" s="92" t="s">
        <v>117</v>
      </c>
    </row>
    <row r="30" spans="1:11" ht="20.100000000000001" customHeight="1" x14ac:dyDescent="0.2">
      <c r="A30" s="8">
        <f>SUBTOTAL(103,$B$4:B30)*1</f>
        <v>27</v>
      </c>
      <c r="B30" s="92" t="s">
        <v>72</v>
      </c>
      <c r="C30" s="90" t="s">
        <v>146</v>
      </c>
      <c r="D30" s="92" t="s">
        <v>94</v>
      </c>
      <c r="E30" s="92" t="s">
        <v>126</v>
      </c>
      <c r="F30" s="92" t="s">
        <v>98</v>
      </c>
      <c r="G30" s="92" t="s">
        <v>681</v>
      </c>
      <c r="H30" s="11">
        <v>45725.7313194444</v>
      </c>
      <c r="I30" s="92" t="s">
        <v>682</v>
      </c>
      <c r="J30" s="11">
        <v>45725.751469907402</v>
      </c>
      <c r="K30" s="92" t="s">
        <v>117</v>
      </c>
    </row>
    <row r="31" spans="1:11" ht="20.100000000000001" customHeight="1" x14ac:dyDescent="0.2">
      <c r="A31" s="8">
        <f>SUBTOTAL(103,$B$4:B31)*1</f>
        <v>28</v>
      </c>
      <c r="B31" s="92" t="s">
        <v>72</v>
      </c>
      <c r="C31" s="90" t="s">
        <v>146</v>
      </c>
      <c r="D31" s="92" t="s">
        <v>94</v>
      </c>
      <c r="E31" s="92" t="s">
        <v>126</v>
      </c>
      <c r="F31" s="92" t="s">
        <v>98</v>
      </c>
      <c r="G31" s="92" t="s">
        <v>677</v>
      </c>
      <c r="H31" s="11">
        <v>45726.3569907407</v>
      </c>
      <c r="I31" s="92" t="s">
        <v>682</v>
      </c>
      <c r="J31" s="11">
        <v>45726.366759259297</v>
      </c>
      <c r="K31" s="92" t="s">
        <v>117</v>
      </c>
    </row>
    <row r="32" spans="1:11" ht="20.100000000000001" customHeight="1" x14ac:dyDescent="0.2">
      <c r="A32" s="8">
        <f>SUBTOTAL(103,$B$4:B32)*1</f>
        <v>29</v>
      </c>
      <c r="B32" s="92" t="s">
        <v>72</v>
      </c>
      <c r="C32" s="90" t="s">
        <v>146</v>
      </c>
      <c r="D32" s="92" t="s">
        <v>94</v>
      </c>
      <c r="E32" s="92" t="s">
        <v>126</v>
      </c>
      <c r="F32" s="92" t="s">
        <v>98</v>
      </c>
      <c r="G32" s="92" t="s">
        <v>697</v>
      </c>
      <c r="H32" s="11">
        <v>45726.513518518499</v>
      </c>
      <c r="I32" s="92" t="s">
        <v>698</v>
      </c>
      <c r="J32" s="11">
        <v>45726.524479166699</v>
      </c>
      <c r="K32" s="92" t="s">
        <v>117</v>
      </c>
    </row>
    <row r="33" spans="1:11" ht="20.100000000000001" customHeight="1" x14ac:dyDescent="0.2">
      <c r="A33" s="8">
        <f>SUBTOTAL(103,$B$4:B33)*1</f>
        <v>30</v>
      </c>
      <c r="B33" s="92" t="s">
        <v>72</v>
      </c>
      <c r="C33" s="90" t="s">
        <v>146</v>
      </c>
      <c r="D33" s="92" t="s">
        <v>94</v>
      </c>
      <c r="E33" s="92" t="s">
        <v>126</v>
      </c>
      <c r="F33" s="92" t="s">
        <v>98</v>
      </c>
      <c r="G33" s="92" t="s">
        <v>692</v>
      </c>
      <c r="H33" s="11">
        <v>45726.614849537</v>
      </c>
      <c r="I33" s="92" t="s">
        <v>693</v>
      </c>
      <c r="J33" s="11">
        <v>45726.632569444402</v>
      </c>
      <c r="K33" s="92" t="s">
        <v>117</v>
      </c>
    </row>
    <row r="34" spans="1:11" ht="20.100000000000001" customHeight="1" x14ac:dyDescent="0.2">
      <c r="A34" s="8">
        <f>SUBTOTAL(103,$B$4:B34)*1</f>
        <v>31</v>
      </c>
      <c r="B34" s="92" t="s">
        <v>72</v>
      </c>
      <c r="C34" s="90" t="s">
        <v>146</v>
      </c>
      <c r="D34" s="92" t="s">
        <v>94</v>
      </c>
      <c r="E34" s="92" t="s">
        <v>126</v>
      </c>
      <c r="F34" s="92" t="s">
        <v>98</v>
      </c>
      <c r="G34" s="92" t="s">
        <v>681</v>
      </c>
      <c r="H34" s="11">
        <v>45726.732025463003</v>
      </c>
      <c r="I34" s="92" t="s">
        <v>682</v>
      </c>
      <c r="J34" s="11">
        <v>45726.751863425903</v>
      </c>
      <c r="K34" s="92" t="s">
        <v>117</v>
      </c>
    </row>
    <row r="35" spans="1:11" ht="20.100000000000001" customHeight="1" x14ac:dyDescent="0.2">
      <c r="A35" s="8">
        <f>SUBTOTAL(103,$B$4:B35)*1</f>
        <v>32</v>
      </c>
      <c r="B35" s="92" t="s">
        <v>72</v>
      </c>
      <c r="C35" s="90" t="s">
        <v>146</v>
      </c>
      <c r="D35" s="92" t="s">
        <v>94</v>
      </c>
      <c r="E35" s="92" t="s">
        <v>126</v>
      </c>
      <c r="F35" s="92" t="s">
        <v>98</v>
      </c>
      <c r="G35" s="92" t="s">
        <v>677</v>
      </c>
      <c r="H35" s="11">
        <v>45727.349282407398</v>
      </c>
      <c r="I35" s="92" t="s">
        <v>682</v>
      </c>
      <c r="J35" s="11">
        <v>45727.359212962998</v>
      </c>
      <c r="K35" s="92" t="s">
        <v>117</v>
      </c>
    </row>
    <row r="36" spans="1:11" ht="20.100000000000001" customHeight="1" x14ac:dyDescent="0.2">
      <c r="A36" s="8">
        <f>SUBTOTAL(103,$B$4:B36)*1</f>
        <v>33</v>
      </c>
      <c r="B36" s="92" t="s">
        <v>72</v>
      </c>
      <c r="C36" s="90" t="s">
        <v>146</v>
      </c>
      <c r="D36" s="92" t="s">
        <v>94</v>
      </c>
      <c r="E36" s="92" t="s">
        <v>126</v>
      </c>
      <c r="F36" s="92" t="s">
        <v>98</v>
      </c>
      <c r="G36" s="92" t="s">
        <v>677</v>
      </c>
      <c r="H36" s="11">
        <v>45731.391620370399</v>
      </c>
      <c r="I36" s="92" t="s">
        <v>683</v>
      </c>
      <c r="J36" s="11">
        <v>45731.402974536999</v>
      </c>
      <c r="K36" s="92" t="s">
        <v>117</v>
      </c>
    </row>
    <row r="37" spans="1:11" ht="20.100000000000001" customHeight="1" x14ac:dyDescent="0.2">
      <c r="A37" s="8">
        <f>SUBTOTAL(103,$B$4:B37)*1</f>
        <v>34</v>
      </c>
      <c r="B37" s="92" t="s">
        <v>72</v>
      </c>
      <c r="C37" s="90" t="s">
        <v>146</v>
      </c>
      <c r="D37" s="92" t="s">
        <v>94</v>
      </c>
      <c r="E37" s="92" t="s">
        <v>126</v>
      </c>
      <c r="F37" s="92" t="s">
        <v>98</v>
      </c>
      <c r="G37" s="92" t="s">
        <v>692</v>
      </c>
      <c r="H37" s="11">
        <v>45731.6429166667</v>
      </c>
      <c r="I37" s="92" t="s">
        <v>693</v>
      </c>
      <c r="J37" s="11">
        <v>45731.659976851799</v>
      </c>
      <c r="K37" s="92" t="s">
        <v>117</v>
      </c>
    </row>
    <row r="38" spans="1:11" ht="20.100000000000001" customHeight="1" x14ac:dyDescent="0.2">
      <c r="A38" s="8">
        <f>SUBTOTAL(103,$B$4:B38)*1</f>
        <v>35</v>
      </c>
      <c r="B38" s="92" t="s">
        <v>72</v>
      </c>
      <c r="C38" s="90" t="s">
        <v>146</v>
      </c>
      <c r="D38" s="92" t="s">
        <v>94</v>
      </c>
      <c r="E38" s="92" t="s">
        <v>126</v>
      </c>
      <c r="F38" s="92" t="s">
        <v>98</v>
      </c>
      <c r="G38" s="92" t="s">
        <v>699</v>
      </c>
      <c r="H38" s="11">
        <v>45731.729930555601</v>
      </c>
      <c r="I38" s="92" t="s">
        <v>700</v>
      </c>
      <c r="J38" s="11">
        <v>45731.753668981502</v>
      </c>
      <c r="K38" s="92" t="s">
        <v>117</v>
      </c>
    </row>
    <row r="39" spans="1:11" ht="20.100000000000001" customHeight="1" x14ac:dyDescent="0.2">
      <c r="A39" s="8">
        <f>SUBTOTAL(103,$B$4:B39)*1</f>
        <v>36</v>
      </c>
      <c r="B39" s="92" t="s">
        <v>72</v>
      </c>
      <c r="C39" s="90" t="s">
        <v>146</v>
      </c>
      <c r="D39" s="92" t="s">
        <v>94</v>
      </c>
      <c r="E39" s="92" t="s">
        <v>126</v>
      </c>
      <c r="F39" s="92" t="s">
        <v>98</v>
      </c>
      <c r="G39" s="92" t="s">
        <v>701</v>
      </c>
      <c r="H39" s="11">
        <v>45731.754606481503</v>
      </c>
      <c r="I39" s="92" t="s">
        <v>682</v>
      </c>
      <c r="J39" s="11">
        <v>45731.844305555598</v>
      </c>
      <c r="K39" s="92" t="s">
        <v>117</v>
      </c>
    </row>
    <row r="40" spans="1:11" ht="20.100000000000001" customHeight="1" x14ac:dyDescent="0.2">
      <c r="A40" s="8">
        <f>SUBTOTAL(103,$B$4:B40)*1</f>
        <v>37</v>
      </c>
      <c r="B40" s="92" t="s">
        <v>72</v>
      </c>
      <c r="C40" s="90" t="s">
        <v>146</v>
      </c>
      <c r="D40" s="92" t="s">
        <v>94</v>
      </c>
      <c r="E40" s="92" t="s">
        <v>126</v>
      </c>
      <c r="F40" s="92" t="s">
        <v>98</v>
      </c>
      <c r="G40" s="92" t="s">
        <v>687</v>
      </c>
      <c r="H40" s="11">
        <v>45732.280543981498</v>
      </c>
      <c r="I40" s="92" t="s">
        <v>702</v>
      </c>
      <c r="J40" s="11">
        <v>45732.310231481497</v>
      </c>
      <c r="K40" s="92" t="s">
        <v>117</v>
      </c>
    </row>
    <row r="41" spans="1:11" ht="20.100000000000001" customHeight="1" x14ac:dyDescent="0.2">
      <c r="A41" s="8">
        <f>SUBTOTAL(103,$B$4:B41)*1</f>
        <v>38</v>
      </c>
      <c r="B41" s="92" t="s">
        <v>72</v>
      </c>
      <c r="C41" s="90" t="s">
        <v>146</v>
      </c>
      <c r="D41" s="92" t="s">
        <v>94</v>
      </c>
      <c r="E41" s="92" t="s">
        <v>126</v>
      </c>
      <c r="F41" s="92" t="s">
        <v>98</v>
      </c>
      <c r="G41" s="92" t="s">
        <v>681</v>
      </c>
      <c r="H41" s="11">
        <v>45732.750891203701</v>
      </c>
      <c r="I41" s="92" t="s">
        <v>682</v>
      </c>
      <c r="J41" s="11">
        <v>45732.770798611098</v>
      </c>
      <c r="K41" s="92" t="s">
        <v>117</v>
      </c>
    </row>
    <row r="42" spans="1:11" ht="20.100000000000001" customHeight="1" x14ac:dyDescent="0.2">
      <c r="A42" s="8">
        <f>SUBTOTAL(103,$B$4:B42)*1</f>
        <v>39</v>
      </c>
      <c r="B42" s="92" t="s">
        <v>72</v>
      </c>
      <c r="C42" s="90" t="s">
        <v>146</v>
      </c>
      <c r="D42" s="92" t="s">
        <v>94</v>
      </c>
      <c r="E42" s="92" t="s">
        <v>126</v>
      </c>
      <c r="F42" s="92" t="s">
        <v>98</v>
      </c>
      <c r="G42" s="92" t="s">
        <v>703</v>
      </c>
      <c r="H42" s="11">
        <v>45732.380347222199</v>
      </c>
      <c r="I42" s="92" t="s">
        <v>682</v>
      </c>
      <c r="J42" s="11">
        <v>45732.4140162037</v>
      </c>
      <c r="K42" s="92" t="s">
        <v>117</v>
      </c>
    </row>
    <row r="43" spans="1:11" ht="20.100000000000001" customHeight="1" x14ac:dyDescent="0.2">
      <c r="A43" s="8">
        <f>SUBTOTAL(103,$B$4:B43)*1</f>
        <v>40</v>
      </c>
      <c r="B43" s="92" t="s">
        <v>72</v>
      </c>
      <c r="C43" s="90" t="s">
        <v>146</v>
      </c>
      <c r="D43" s="92" t="s">
        <v>94</v>
      </c>
      <c r="E43" s="92" t="s">
        <v>126</v>
      </c>
      <c r="F43" s="92" t="s">
        <v>98</v>
      </c>
      <c r="G43" s="92" t="s">
        <v>692</v>
      </c>
      <c r="H43" s="11">
        <v>45733.3585648148</v>
      </c>
      <c r="I43" s="92" t="s">
        <v>691</v>
      </c>
      <c r="J43" s="11">
        <v>45733.423425925903</v>
      </c>
      <c r="K43" s="92" t="s">
        <v>117</v>
      </c>
    </row>
    <row r="44" spans="1:11" ht="20.100000000000001" customHeight="1" x14ac:dyDescent="0.2">
      <c r="A44" s="8">
        <f>SUBTOTAL(103,$B$4:B44)*1</f>
        <v>41</v>
      </c>
      <c r="B44" s="92" t="s">
        <v>72</v>
      </c>
      <c r="C44" s="90" t="s">
        <v>146</v>
      </c>
      <c r="D44" s="92" t="s">
        <v>94</v>
      </c>
      <c r="E44" s="92" t="s">
        <v>126</v>
      </c>
      <c r="F44" s="92" t="s">
        <v>98</v>
      </c>
      <c r="G44" s="92" t="s">
        <v>690</v>
      </c>
      <c r="H44" s="11">
        <v>45733.424861111103</v>
      </c>
      <c r="I44" s="92" t="s">
        <v>704</v>
      </c>
      <c r="J44" s="11">
        <v>45733.485162037003</v>
      </c>
      <c r="K44" s="92" t="s">
        <v>117</v>
      </c>
    </row>
    <row r="45" spans="1:11" ht="20.100000000000001" customHeight="1" x14ac:dyDescent="0.2">
      <c r="A45" s="8">
        <f>SUBTOTAL(103,$B$4:B45)*1</f>
        <v>42</v>
      </c>
      <c r="B45" s="92" t="s">
        <v>72</v>
      </c>
      <c r="C45" s="90" t="s">
        <v>146</v>
      </c>
      <c r="D45" s="92" t="s">
        <v>94</v>
      </c>
      <c r="E45" s="92" t="s">
        <v>126</v>
      </c>
      <c r="F45" s="92" t="s">
        <v>98</v>
      </c>
      <c r="G45" s="92" t="s">
        <v>692</v>
      </c>
      <c r="H45" s="11">
        <v>45733.574687499997</v>
      </c>
      <c r="I45" s="92" t="s">
        <v>693</v>
      </c>
      <c r="J45" s="11">
        <v>45733.592210648101</v>
      </c>
      <c r="K45" s="92" t="s">
        <v>117</v>
      </c>
    </row>
    <row r="46" spans="1:11" ht="20.100000000000001" customHeight="1" x14ac:dyDescent="0.2">
      <c r="A46" s="8">
        <f>SUBTOTAL(103,$B$4:B46)*1</f>
        <v>43</v>
      </c>
      <c r="B46" s="92" t="s">
        <v>72</v>
      </c>
      <c r="C46" s="90" t="s">
        <v>146</v>
      </c>
      <c r="D46" s="92" t="s">
        <v>94</v>
      </c>
      <c r="E46" s="92" t="s">
        <v>126</v>
      </c>
      <c r="F46" s="92" t="s">
        <v>98</v>
      </c>
      <c r="G46" s="92" t="s">
        <v>699</v>
      </c>
      <c r="H46" s="11">
        <v>45733.673819444397</v>
      </c>
      <c r="I46" s="92" t="s">
        <v>694</v>
      </c>
      <c r="J46" s="11">
        <v>45733.683634259301</v>
      </c>
      <c r="K46" s="92" t="s">
        <v>117</v>
      </c>
    </row>
    <row r="47" spans="1:11" ht="20.100000000000001" customHeight="1" x14ac:dyDescent="0.2">
      <c r="A47" s="8">
        <f>SUBTOTAL(103,$B$4:B47)*1</f>
        <v>44</v>
      </c>
      <c r="B47" s="92" t="s">
        <v>72</v>
      </c>
      <c r="C47" s="90" t="s">
        <v>146</v>
      </c>
      <c r="D47" s="92" t="s">
        <v>94</v>
      </c>
      <c r="E47" s="92" t="s">
        <v>126</v>
      </c>
      <c r="F47" s="92" t="s">
        <v>98</v>
      </c>
      <c r="G47" s="92" t="s">
        <v>695</v>
      </c>
      <c r="H47" s="11">
        <v>45733.737962963001</v>
      </c>
      <c r="I47" s="92" t="s">
        <v>682</v>
      </c>
      <c r="J47" s="11">
        <v>45733.773368055598</v>
      </c>
      <c r="K47" s="92" t="s">
        <v>117</v>
      </c>
    </row>
    <row r="48" spans="1:11" ht="20.100000000000001" customHeight="1" x14ac:dyDescent="0.2">
      <c r="A48" s="8">
        <f>SUBTOTAL(103,$B$4:B48)*1</f>
        <v>45</v>
      </c>
      <c r="B48" s="92" t="s">
        <v>72</v>
      </c>
      <c r="C48" s="90" t="s">
        <v>146</v>
      </c>
      <c r="D48" s="92" t="s">
        <v>94</v>
      </c>
      <c r="E48" s="92" t="s">
        <v>126</v>
      </c>
      <c r="F48" s="92" t="s">
        <v>98</v>
      </c>
      <c r="G48" s="92" t="s">
        <v>692</v>
      </c>
      <c r="H48" s="11">
        <v>45734.356574074103</v>
      </c>
      <c r="I48" s="92" t="s">
        <v>693</v>
      </c>
      <c r="J48" s="11">
        <v>45734.373703703699</v>
      </c>
      <c r="K48" s="92" t="s">
        <v>117</v>
      </c>
    </row>
    <row r="49" spans="1:11" ht="20.100000000000001" customHeight="1" x14ac:dyDescent="0.2">
      <c r="A49" s="8">
        <f>SUBTOTAL(103,$B$4:B49)*1</f>
        <v>46</v>
      </c>
      <c r="B49" s="92" t="s">
        <v>72</v>
      </c>
      <c r="C49" s="90" t="s">
        <v>146</v>
      </c>
      <c r="D49" s="92" t="s">
        <v>94</v>
      </c>
      <c r="E49" s="92" t="s">
        <v>126</v>
      </c>
      <c r="F49" s="92" t="s">
        <v>98</v>
      </c>
      <c r="G49" s="92" t="s">
        <v>681</v>
      </c>
      <c r="H49" s="11">
        <v>45734.512812499997</v>
      </c>
      <c r="I49" s="92" t="s">
        <v>704</v>
      </c>
      <c r="J49" s="11">
        <v>45734.529085648202</v>
      </c>
      <c r="K49" s="92" t="s">
        <v>117</v>
      </c>
    </row>
    <row r="50" spans="1:11" ht="20.100000000000001" customHeight="1" x14ac:dyDescent="0.2">
      <c r="A50" s="8">
        <f>SUBTOTAL(103,$B$4:B50)*1</f>
        <v>47</v>
      </c>
      <c r="B50" s="92" t="s">
        <v>72</v>
      </c>
      <c r="C50" s="90" t="s">
        <v>146</v>
      </c>
      <c r="D50" s="92" t="s">
        <v>94</v>
      </c>
      <c r="E50" s="92" t="s">
        <v>126</v>
      </c>
      <c r="F50" s="92" t="s">
        <v>98</v>
      </c>
      <c r="G50" s="92" t="s">
        <v>677</v>
      </c>
      <c r="H50" s="11">
        <v>45734.603460648097</v>
      </c>
      <c r="I50" s="92" t="s">
        <v>683</v>
      </c>
      <c r="J50" s="11">
        <v>45734.614629629599</v>
      </c>
      <c r="K50" s="92" t="s">
        <v>117</v>
      </c>
    </row>
    <row r="51" spans="1:11" ht="20.100000000000001" customHeight="1" x14ac:dyDescent="0.2">
      <c r="A51" s="8">
        <f>SUBTOTAL(103,$B$4:B51)*1</f>
        <v>48</v>
      </c>
      <c r="B51" s="92" t="s">
        <v>72</v>
      </c>
      <c r="C51" s="90" t="s">
        <v>146</v>
      </c>
      <c r="D51" s="92" t="s">
        <v>94</v>
      </c>
      <c r="E51" s="92" t="s">
        <v>126</v>
      </c>
      <c r="F51" s="92" t="s">
        <v>98</v>
      </c>
      <c r="G51" s="92" t="s">
        <v>690</v>
      </c>
      <c r="H51" s="11">
        <v>45735.432488425897</v>
      </c>
      <c r="I51" s="92" t="s">
        <v>691</v>
      </c>
      <c r="J51" s="11">
        <v>45735.478842592602</v>
      </c>
      <c r="K51" s="92" t="s">
        <v>117</v>
      </c>
    </row>
    <row r="52" spans="1:11" ht="20.100000000000001" customHeight="1" x14ac:dyDescent="0.2">
      <c r="A52" s="8">
        <f>SUBTOTAL(103,$B$4:B52)*1</f>
        <v>49</v>
      </c>
      <c r="B52" s="92" t="s">
        <v>72</v>
      </c>
      <c r="C52" s="90" t="s">
        <v>146</v>
      </c>
      <c r="D52" s="92" t="s">
        <v>94</v>
      </c>
      <c r="E52" s="92" t="s">
        <v>126</v>
      </c>
      <c r="F52" s="92" t="s">
        <v>98</v>
      </c>
      <c r="G52" s="92" t="s">
        <v>690</v>
      </c>
      <c r="H52" s="11">
        <v>45735.479583333297</v>
      </c>
      <c r="I52" s="92" t="s">
        <v>704</v>
      </c>
      <c r="J52" s="11">
        <v>45735.5399189815</v>
      </c>
      <c r="K52" s="92" t="s">
        <v>117</v>
      </c>
    </row>
    <row r="53" spans="1:11" ht="20.100000000000001" customHeight="1" x14ac:dyDescent="0.2">
      <c r="A53" s="8">
        <f>SUBTOTAL(103,$B$4:B53)*1</f>
        <v>50</v>
      </c>
      <c r="B53" s="92" t="s">
        <v>72</v>
      </c>
      <c r="C53" s="90" t="s">
        <v>146</v>
      </c>
      <c r="D53" s="92" t="s">
        <v>94</v>
      </c>
      <c r="E53" s="92" t="s">
        <v>126</v>
      </c>
      <c r="F53" s="92" t="s">
        <v>98</v>
      </c>
      <c r="G53" s="92" t="s">
        <v>692</v>
      </c>
      <c r="H53" s="11">
        <v>45735.6301157407</v>
      </c>
      <c r="I53" s="92" t="s">
        <v>694</v>
      </c>
      <c r="J53" s="11">
        <v>45735.665115740703</v>
      </c>
      <c r="K53" s="92" t="s">
        <v>117</v>
      </c>
    </row>
    <row r="54" spans="1:11" ht="20.100000000000001" customHeight="1" x14ac:dyDescent="0.2">
      <c r="A54" s="8">
        <f>SUBTOTAL(103,$B$4:B54)*1</f>
        <v>51</v>
      </c>
      <c r="B54" s="92" t="s">
        <v>72</v>
      </c>
      <c r="C54" s="90" t="s">
        <v>146</v>
      </c>
      <c r="D54" s="92" t="s">
        <v>94</v>
      </c>
      <c r="E54" s="92" t="s">
        <v>126</v>
      </c>
      <c r="F54" s="92" t="s">
        <v>98</v>
      </c>
      <c r="G54" s="92" t="s">
        <v>695</v>
      </c>
      <c r="H54" s="11">
        <v>45735.727858796301</v>
      </c>
      <c r="I54" s="92" t="s">
        <v>705</v>
      </c>
      <c r="J54" s="11">
        <v>45735.737187500003</v>
      </c>
      <c r="K54" s="92" t="s">
        <v>117</v>
      </c>
    </row>
    <row r="55" spans="1:11" ht="20.100000000000001" customHeight="1" x14ac:dyDescent="0.2">
      <c r="A55" s="8">
        <f>SUBTOTAL(103,$B$4:B55)*1</f>
        <v>52</v>
      </c>
      <c r="B55" s="92" t="s">
        <v>72</v>
      </c>
      <c r="C55" s="90" t="s">
        <v>146</v>
      </c>
      <c r="D55" s="92" t="s">
        <v>94</v>
      </c>
      <c r="E55" s="92" t="s">
        <v>126</v>
      </c>
      <c r="F55" s="92" t="s">
        <v>98</v>
      </c>
      <c r="G55" s="92" t="s">
        <v>681</v>
      </c>
      <c r="H55" s="11">
        <v>45735.825011574103</v>
      </c>
      <c r="I55" s="92" t="s">
        <v>682</v>
      </c>
      <c r="J55" s="11">
        <v>45735.844479166699</v>
      </c>
      <c r="K55" s="92" t="s">
        <v>117</v>
      </c>
    </row>
    <row r="56" spans="1:11" ht="20.100000000000001" customHeight="1" x14ac:dyDescent="0.2">
      <c r="A56" s="8">
        <f>SUBTOTAL(103,$B$4:B56)*1</f>
        <v>53</v>
      </c>
      <c r="B56" s="92" t="s">
        <v>72</v>
      </c>
      <c r="C56" s="90" t="s">
        <v>146</v>
      </c>
      <c r="D56" s="92" t="s">
        <v>94</v>
      </c>
      <c r="E56" s="92" t="s">
        <v>126</v>
      </c>
      <c r="F56" s="92" t="s">
        <v>98</v>
      </c>
      <c r="G56" s="92" t="s">
        <v>692</v>
      </c>
      <c r="H56" s="11">
        <v>45736.353877314803</v>
      </c>
      <c r="I56" s="92" t="s">
        <v>693</v>
      </c>
      <c r="J56" s="11">
        <v>45736.371006944399</v>
      </c>
      <c r="K56" s="92" t="s">
        <v>117</v>
      </c>
    </row>
    <row r="57" spans="1:11" ht="20.100000000000001" customHeight="1" x14ac:dyDescent="0.2">
      <c r="A57" s="8">
        <f>SUBTOTAL(103,$B$4:B57)*1</f>
        <v>54</v>
      </c>
      <c r="B57" s="92" t="s">
        <v>72</v>
      </c>
      <c r="C57" s="90" t="s">
        <v>146</v>
      </c>
      <c r="D57" s="92" t="s">
        <v>94</v>
      </c>
      <c r="E57" s="92" t="s">
        <v>126</v>
      </c>
      <c r="F57" s="92" t="s">
        <v>98</v>
      </c>
      <c r="G57" s="92" t="s">
        <v>681</v>
      </c>
      <c r="H57" s="11">
        <v>45736.518229166701</v>
      </c>
      <c r="I57" s="92" t="s">
        <v>704</v>
      </c>
      <c r="J57" s="11">
        <v>45736.534965277802</v>
      </c>
      <c r="K57" s="92" t="s">
        <v>117</v>
      </c>
    </row>
    <row r="58" spans="1:11" ht="20.100000000000001" customHeight="1" x14ac:dyDescent="0.2">
      <c r="A58" s="8">
        <f>SUBTOTAL(103,$B$4:B58)*1</f>
        <v>55</v>
      </c>
      <c r="B58" s="92" t="s">
        <v>72</v>
      </c>
      <c r="C58" s="90" t="s">
        <v>146</v>
      </c>
      <c r="D58" s="92" t="s">
        <v>94</v>
      </c>
      <c r="E58" s="92" t="s">
        <v>126</v>
      </c>
      <c r="F58" s="92" t="s">
        <v>98</v>
      </c>
      <c r="G58" s="92" t="s">
        <v>697</v>
      </c>
      <c r="H58" s="11">
        <v>45736.925034722197</v>
      </c>
      <c r="I58" s="92" t="s">
        <v>682</v>
      </c>
      <c r="J58" s="11">
        <v>45736.932500000003</v>
      </c>
      <c r="K58" s="92" t="s">
        <v>117</v>
      </c>
    </row>
    <row r="59" spans="1:11" ht="20.100000000000001" customHeight="1" x14ac:dyDescent="0.2">
      <c r="A59" s="8">
        <f>SUBTOTAL(103,$B$4:B59)*1</f>
        <v>56</v>
      </c>
      <c r="B59" s="92" t="s">
        <v>72</v>
      </c>
      <c r="C59" s="90" t="s">
        <v>146</v>
      </c>
      <c r="D59" s="92" t="s">
        <v>94</v>
      </c>
      <c r="E59" s="92" t="s">
        <v>126</v>
      </c>
      <c r="F59" s="92" t="s">
        <v>98</v>
      </c>
      <c r="G59" s="92" t="s">
        <v>677</v>
      </c>
      <c r="H59" s="11">
        <v>45737.340243055602</v>
      </c>
      <c r="I59" s="92" t="s">
        <v>706</v>
      </c>
      <c r="J59" s="11">
        <v>45737.355428240699</v>
      </c>
      <c r="K59" s="92" t="s">
        <v>117</v>
      </c>
    </row>
    <row r="60" spans="1:11" ht="20.100000000000001" customHeight="1" x14ac:dyDescent="0.2">
      <c r="A60" s="8">
        <f>SUBTOTAL(103,$B$4:B60)*1</f>
        <v>57</v>
      </c>
      <c r="B60" s="92" t="s">
        <v>72</v>
      </c>
      <c r="C60" s="90" t="s">
        <v>146</v>
      </c>
      <c r="D60" s="92" t="s">
        <v>94</v>
      </c>
      <c r="E60" s="92" t="s">
        <v>126</v>
      </c>
      <c r="F60" s="92" t="s">
        <v>98</v>
      </c>
      <c r="G60" s="92" t="s">
        <v>697</v>
      </c>
      <c r="H60" s="11">
        <v>45737.490231481497</v>
      </c>
      <c r="I60" s="92" t="s">
        <v>698</v>
      </c>
      <c r="J60" s="11">
        <v>45737.5021180556</v>
      </c>
      <c r="K60" s="92" t="s">
        <v>117</v>
      </c>
    </row>
    <row r="61" spans="1:11" ht="20.100000000000001" customHeight="1" x14ac:dyDescent="0.2">
      <c r="A61" s="8">
        <f>SUBTOTAL(103,$B$4:B61)*1</f>
        <v>58</v>
      </c>
      <c r="B61" s="92" t="s">
        <v>72</v>
      </c>
      <c r="C61" s="90" t="s">
        <v>146</v>
      </c>
      <c r="D61" s="92" t="s">
        <v>94</v>
      </c>
      <c r="E61" s="92" t="s">
        <v>126</v>
      </c>
      <c r="F61" s="92" t="s">
        <v>98</v>
      </c>
      <c r="G61" s="92" t="s">
        <v>692</v>
      </c>
      <c r="H61" s="11">
        <v>45737.578564814801</v>
      </c>
      <c r="I61" s="92" t="s">
        <v>700</v>
      </c>
      <c r="J61" s="11">
        <v>45737.678356481498</v>
      </c>
      <c r="K61" s="92" t="s">
        <v>117</v>
      </c>
    </row>
    <row r="62" spans="1:11" ht="20.100000000000001" customHeight="1" x14ac:dyDescent="0.2">
      <c r="A62" s="8">
        <f>SUBTOTAL(103,$B$4:B62)*1</f>
        <v>59</v>
      </c>
      <c r="B62" s="92" t="s">
        <v>72</v>
      </c>
      <c r="C62" s="90" t="s">
        <v>146</v>
      </c>
      <c r="D62" s="92" t="s">
        <v>94</v>
      </c>
      <c r="E62" s="92" t="s">
        <v>126</v>
      </c>
      <c r="F62" s="92" t="s">
        <v>98</v>
      </c>
      <c r="G62" s="92" t="s">
        <v>701</v>
      </c>
      <c r="H62" s="11">
        <v>45737.679351851897</v>
      </c>
      <c r="I62" s="92" t="s">
        <v>682</v>
      </c>
      <c r="J62" s="11">
        <v>45737.778263888897</v>
      </c>
      <c r="K62" s="92" t="s">
        <v>117</v>
      </c>
    </row>
    <row r="63" spans="1:11" ht="20.100000000000001" customHeight="1" x14ac:dyDescent="0.2">
      <c r="A63" s="8">
        <f>SUBTOTAL(103,$B$4:B63)*1</f>
        <v>60</v>
      </c>
      <c r="B63" s="92" t="s">
        <v>72</v>
      </c>
      <c r="C63" s="90" t="s">
        <v>146</v>
      </c>
      <c r="D63" s="92" t="s">
        <v>94</v>
      </c>
      <c r="E63" s="92" t="s">
        <v>126</v>
      </c>
      <c r="F63" s="92" t="s">
        <v>98</v>
      </c>
      <c r="G63" s="92" t="s">
        <v>692</v>
      </c>
      <c r="H63" s="11">
        <v>45739.637962963003</v>
      </c>
      <c r="I63" s="92" t="s">
        <v>693</v>
      </c>
      <c r="J63" s="11">
        <v>45739.655231481498</v>
      </c>
      <c r="K63" s="92" t="s">
        <v>117</v>
      </c>
    </row>
    <row r="64" spans="1:11" ht="20.100000000000001" customHeight="1" x14ac:dyDescent="0.2">
      <c r="A64" s="8">
        <f>SUBTOTAL(103,$B$4:B64)*1</f>
        <v>61</v>
      </c>
      <c r="B64" s="92" t="s">
        <v>72</v>
      </c>
      <c r="C64" s="90" t="s">
        <v>146</v>
      </c>
      <c r="D64" s="92" t="s">
        <v>94</v>
      </c>
      <c r="E64" s="92" t="s">
        <v>126</v>
      </c>
      <c r="F64" s="92" t="s">
        <v>98</v>
      </c>
      <c r="G64" s="92" t="s">
        <v>677</v>
      </c>
      <c r="H64" s="11">
        <v>45740.573773148099</v>
      </c>
      <c r="I64" s="92" t="s">
        <v>707</v>
      </c>
      <c r="J64" s="11">
        <v>45740.605567129598</v>
      </c>
      <c r="K64" s="92" t="s">
        <v>117</v>
      </c>
    </row>
    <row r="65" spans="1:11" ht="20.100000000000001" customHeight="1" x14ac:dyDescent="0.2">
      <c r="A65" s="8">
        <f>SUBTOTAL(103,$B$4:B65)*1</f>
        <v>62</v>
      </c>
      <c r="B65" s="92" t="s">
        <v>72</v>
      </c>
      <c r="C65" s="90" t="s">
        <v>146</v>
      </c>
      <c r="D65" s="92" t="s">
        <v>94</v>
      </c>
      <c r="E65" s="92" t="s">
        <v>126</v>
      </c>
      <c r="F65" s="92" t="s">
        <v>98</v>
      </c>
      <c r="G65" s="92" t="s">
        <v>708</v>
      </c>
      <c r="H65" s="11">
        <v>45740.782118055598</v>
      </c>
      <c r="I65" s="92" t="s">
        <v>682</v>
      </c>
      <c r="J65" s="11">
        <v>45740.810335648202</v>
      </c>
      <c r="K65" s="92" t="s">
        <v>117</v>
      </c>
    </row>
    <row r="66" spans="1:11" ht="20.100000000000001" customHeight="1" x14ac:dyDescent="0.2">
      <c r="A66" s="8">
        <f>SUBTOTAL(103,$B$4:B66)*1</f>
        <v>63</v>
      </c>
      <c r="B66" s="92" t="s">
        <v>72</v>
      </c>
      <c r="C66" s="90" t="s">
        <v>146</v>
      </c>
      <c r="D66" s="92" t="s">
        <v>94</v>
      </c>
      <c r="E66" s="92" t="s">
        <v>126</v>
      </c>
      <c r="F66" s="92" t="s">
        <v>98</v>
      </c>
      <c r="G66" s="92" t="s">
        <v>687</v>
      </c>
      <c r="H66" s="11">
        <v>45741.513067129599</v>
      </c>
      <c r="I66" s="92" t="s">
        <v>702</v>
      </c>
      <c r="J66" s="11">
        <v>45741.542534722197</v>
      </c>
      <c r="K66" s="92" t="s">
        <v>117</v>
      </c>
    </row>
    <row r="67" spans="1:11" ht="20.100000000000001" customHeight="1" x14ac:dyDescent="0.2">
      <c r="A67" s="8">
        <f>SUBTOTAL(103,$B$4:B67)*1</f>
        <v>64</v>
      </c>
      <c r="B67" s="92" t="s">
        <v>72</v>
      </c>
      <c r="C67" s="90" t="s">
        <v>146</v>
      </c>
      <c r="D67" s="92" t="s">
        <v>94</v>
      </c>
      <c r="E67" s="92" t="s">
        <v>126</v>
      </c>
      <c r="F67" s="92" t="s">
        <v>98</v>
      </c>
      <c r="G67" s="92" t="s">
        <v>703</v>
      </c>
      <c r="H67" s="11">
        <v>45741.612326388902</v>
      </c>
      <c r="I67" s="92" t="s">
        <v>705</v>
      </c>
      <c r="J67" s="11">
        <v>45741.660162036998</v>
      </c>
      <c r="K67" s="92" t="s">
        <v>117</v>
      </c>
    </row>
    <row r="68" spans="1:11" ht="20.100000000000001" customHeight="1" x14ac:dyDescent="0.2">
      <c r="A68" s="8">
        <f>SUBTOTAL(103,$B$4:B68)*1</f>
        <v>65</v>
      </c>
      <c r="B68" s="92" t="s">
        <v>72</v>
      </c>
      <c r="C68" s="90" t="s">
        <v>146</v>
      </c>
      <c r="D68" s="92" t="s">
        <v>94</v>
      </c>
      <c r="E68" s="92" t="s">
        <v>126</v>
      </c>
      <c r="F68" s="92" t="s">
        <v>98</v>
      </c>
      <c r="G68" s="92" t="s">
        <v>681</v>
      </c>
      <c r="H68" s="11">
        <v>45741.731736111098</v>
      </c>
      <c r="I68" s="92" t="s">
        <v>682</v>
      </c>
      <c r="J68" s="11">
        <v>45741.751597222203</v>
      </c>
      <c r="K68" s="92" t="s">
        <v>117</v>
      </c>
    </row>
    <row r="69" spans="1:11" ht="20.100000000000001" customHeight="1" x14ac:dyDescent="0.2">
      <c r="A69" s="8">
        <f>SUBTOTAL(103,$B$4:B69)*1</f>
        <v>66</v>
      </c>
      <c r="B69" s="92" t="s">
        <v>72</v>
      </c>
      <c r="C69" s="90" t="s">
        <v>146</v>
      </c>
      <c r="D69" s="92" t="s">
        <v>94</v>
      </c>
      <c r="E69" s="92" t="s">
        <v>126</v>
      </c>
      <c r="F69" s="92" t="s">
        <v>98</v>
      </c>
      <c r="G69" s="92" t="s">
        <v>677</v>
      </c>
      <c r="H69" s="11">
        <v>45742.358414351896</v>
      </c>
      <c r="I69" s="92" t="s">
        <v>706</v>
      </c>
      <c r="J69" s="11">
        <v>45742.373483796298</v>
      </c>
      <c r="K69" s="92" t="s">
        <v>117</v>
      </c>
    </row>
    <row r="70" spans="1:11" ht="20.100000000000001" customHeight="1" x14ac:dyDescent="0.2">
      <c r="A70" s="8">
        <f>SUBTOTAL(103,$B$4:B70)*1</f>
        <v>67</v>
      </c>
      <c r="B70" s="92" t="s">
        <v>72</v>
      </c>
      <c r="C70" s="90" t="s">
        <v>146</v>
      </c>
      <c r="D70" s="92" t="s">
        <v>94</v>
      </c>
      <c r="E70" s="92" t="s">
        <v>126</v>
      </c>
      <c r="F70" s="92" t="s">
        <v>98</v>
      </c>
      <c r="G70" s="92" t="s">
        <v>697</v>
      </c>
      <c r="H70" s="11">
        <v>45742.513206018499</v>
      </c>
      <c r="I70" s="92" t="s">
        <v>698</v>
      </c>
      <c r="J70" s="11">
        <v>45742.524039351898</v>
      </c>
      <c r="K70" s="92" t="s">
        <v>117</v>
      </c>
    </row>
    <row r="71" spans="1:11" ht="20.100000000000001" customHeight="1" x14ac:dyDescent="0.2">
      <c r="A71" s="8">
        <f>SUBTOTAL(103,$B$4:B71)*1</f>
        <v>68</v>
      </c>
      <c r="B71" s="92" t="s">
        <v>72</v>
      </c>
      <c r="C71" s="90" t="s">
        <v>146</v>
      </c>
      <c r="D71" s="92" t="s">
        <v>94</v>
      </c>
      <c r="E71" s="92" t="s">
        <v>126</v>
      </c>
      <c r="F71" s="92" t="s">
        <v>98</v>
      </c>
      <c r="G71" s="92" t="s">
        <v>692</v>
      </c>
      <c r="H71" s="11">
        <v>45742.615150463003</v>
      </c>
      <c r="I71" s="92" t="s">
        <v>700</v>
      </c>
      <c r="J71" s="11">
        <v>45742.661643518499</v>
      </c>
      <c r="K71" s="92" t="s">
        <v>117</v>
      </c>
    </row>
    <row r="72" spans="1:11" ht="20.100000000000001" customHeight="1" x14ac:dyDescent="0.2">
      <c r="A72" s="8">
        <f>SUBTOTAL(103,$B$4:B72)*1</f>
        <v>69</v>
      </c>
      <c r="B72" s="92" t="s">
        <v>72</v>
      </c>
      <c r="C72" s="90" t="s">
        <v>146</v>
      </c>
      <c r="D72" s="92" t="s">
        <v>94</v>
      </c>
      <c r="E72" s="92" t="s">
        <v>126</v>
      </c>
      <c r="F72" s="92" t="s">
        <v>98</v>
      </c>
      <c r="G72" s="92" t="s">
        <v>701</v>
      </c>
      <c r="H72" s="11">
        <v>45742.776921296303</v>
      </c>
      <c r="I72" s="92" t="s">
        <v>682</v>
      </c>
      <c r="J72" s="11">
        <v>45742.825949074097</v>
      </c>
      <c r="K72" s="92" t="s">
        <v>117</v>
      </c>
    </row>
    <row r="73" spans="1:11" ht="20.100000000000001" customHeight="1" x14ac:dyDescent="0.2">
      <c r="A73" s="8">
        <f>SUBTOTAL(103,$B$4:B73)*1</f>
        <v>70</v>
      </c>
      <c r="B73" s="92" t="s">
        <v>72</v>
      </c>
      <c r="C73" s="90" t="s">
        <v>146</v>
      </c>
      <c r="D73" s="92" t="s">
        <v>94</v>
      </c>
      <c r="E73" s="92" t="s">
        <v>126</v>
      </c>
      <c r="F73" s="92" t="s">
        <v>98</v>
      </c>
      <c r="G73" s="92" t="s">
        <v>677</v>
      </c>
      <c r="H73" s="11">
        <v>45743.418541666702</v>
      </c>
      <c r="I73" s="92" t="s">
        <v>706</v>
      </c>
      <c r="J73" s="11">
        <v>45743.433263888903</v>
      </c>
      <c r="K73" s="92" t="s">
        <v>117</v>
      </c>
    </row>
    <row r="74" spans="1:11" ht="20.100000000000001" customHeight="1" x14ac:dyDescent="0.2">
      <c r="A74" s="8">
        <f>SUBTOTAL(103,$B$4:B74)*1</f>
        <v>71</v>
      </c>
      <c r="B74" s="92" t="s">
        <v>72</v>
      </c>
      <c r="C74" s="90" t="s">
        <v>146</v>
      </c>
      <c r="D74" s="92" t="s">
        <v>94</v>
      </c>
      <c r="E74" s="92" t="s">
        <v>126</v>
      </c>
      <c r="F74" s="92" t="s">
        <v>98</v>
      </c>
      <c r="G74" s="92" t="s">
        <v>697</v>
      </c>
      <c r="H74" s="11">
        <v>45743.544687499998</v>
      </c>
      <c r="I74" s="92" t="s">
        <v>698</v>
      </c>
      <c r="J74" s="11">
        <v>45743.5563078704</v>
      </c>
      <c r="K74" s="92" t="s">
        <v>117</v>
      </c>
    </row>
    <row r="75" spans="1:11" ht="20.100000000000001" customHeight="1" x14ac:dyDescent="0.2">
      <c r="A75" s="8">
        <f>SUBTOTAL(103,$B$4:B75)*1</f>
        <v>72</v>
      </c>
      <c r="B75" s="92" t="s">
        <v>72</v>
      </c>
      <c r="C75" s="90" t="s">
        <v>146</v>
      </c>
      <c r="D75" s="92" t="s">
        <v>94</v>
      </c>
      <c r="E75" s="92" t="s">
        <v>126</v>
      </c>
      <c r="F75" s="92" t="s">
        <v>98</v>
      </c>
      <c r="G75" s="92" t="s">
        <v>692</v>
      </c>
      <c r="H75" s="11">
        <v>45743.638923611099</v>
      </c>
      <c r="I75" s="92" t="s">
        <v>700</v>
      </c>
      <c r="J75" s="11">
        <v>45743.725138888898</v>
      </c>
      <c r="K75" s="92" t="s">
        <v>117</v>
      </c>
    </row>
    <row r="76" spans="1:11" ht="20.100000000000001" customHeight="1" x14ac:dyDescent="0.2">
      <c r="A76" s="8">
        <f>SUBTOTAL(103,$B$4:B76)*1</f>
        <v>73</v>
      </c>
      <c r="B76" s="92" t="s">
        <v>72</v>
      </c>
      <c r="C76" s="90" t="s">
        <v>146</v>
      </c>
      <c r="D76" s="92" t="s">
        <v>94</v>
      </c>
      <c r="E76" s="92" t="s">
        <v>126</v>
      </c>
      <c r="F76" s="92" t="s">
        <v>98</v>
      </c>
      <c r="G76" s="92" t="s">
        <v>701</v>
      </c>
      <c r="H76" s="11">
        <v>45743.726307870398</v>
      </c>
      <c r="I76" s="92" t="s">
        <v>682</v>
      </c>
      <c r="J76" s="11">
        <v>45743.813657407401</v>
      </c>
      <c r="K76" s="92" t="s">
        <v>117</v>
      </c>
    </row>
    <row r="77" spans="1:11" ht="20.100000000000001" customHeight="1" x14ac:dyDescent="0.2">
      <c r="A77" s="8">
        <f>SUBTOTAL(103,$B$4:B77)*1</f>
        <v>74</v>
      </c>
      <c r="B77" s="92" t="s">
        <v>72</v>
      </c>
      <c r="C77" s="90" t="s">
        <v>146</v>
      </c>
      <c r="D77" s="92" t="s">
        <v>94</v>
      </c>
      <c r="E77" s="92" t="s">
        <v>126</v>
      </c>
      <c r="F77" s="92" t="s">
        <v>98</v>
      </c>
      <c r="G77" s="92" t="s">
        <v>677</v>
      </c>
      <c r="H77" s="11">
        <v>45744.3494444444</v>
      </c>
      <c r="I77" s="92" t="s">
        <v>688</v>
      </c>
      <c r="J77" s="11">
        <v>45744.368530092601</v>
      </c>
      <c r="K77" s="92" t="s">
        <v>117</v>
      </c>
    </row>
    <row r="78" spans="1:11" ht="20.100000000000001" customHeight="1" x14ac:dyDescent="0.2">
      <c r="A78" s="8">
        <f>SUBTOTAL(103,$B$4:B78)*1</f>
        <v>75</v>
      </c>
      <c r="B78" s="92" t="s">
        <v>72</v>
      </c>
      <c r="C78" s="90" t="s">
        <v>146</v>
      </c>
      <c r="D78" s="92" t="s">
        <v>94</v>
      </c>
      <c r="E78" s="92" t="s">
        <v>126</v>
      </c>
      <c r="F78" s="92" t="s">
        <v>98</v>
      </c>
      <c r="G78" s="92" t="s">
        <v>689</v>
      </c>
      <c r="H78" s="11">
        <v>45744.500254629602</v>
      </c>
      <c r="I78" s="92" t="s">
        <v>709</v>
      </c>
      <c r="J78" s="11">
        <v>45744.509490740696</v>
      </c>
      <c r="K78" s="92" t="s">
        <v>117</v>
      </c>
    </row>
    <row r="79" spans="1:11" ht="20.100000000000001" customHeight="1" x14ac:dyDescent="0.2">
      <c r="A79" s="8">
        <f>SUBTOTAL(103,$B$4:B79)*1</f>
        <v>76</v>
      </c>
      <c r="B79" s="92" t="s">
        <v>72</v>
      </c>
      <c r="C79" s="90" t="s">
        <v>146</v>
      </c>
      <c r="D79" s="92" t="s">
        <v>94</v>
      </c>
      <c r="E79" s="92" t="s">
        <v>126</v>
      </c>
      <c r="F79" s="92" t="s">
        <v>98</v>
      </c>
      <c r="G79" s="92" t="s">
        <v>692</v>
      </c>
      <c r="H79" s="11">
        <v>45744.671805555598</v>
      </c>
      <c r="I79" s="92" t="s">
        <v>693</v>
      </c>
      <c r="J79" s="11">
        <v>45744.688958333303</v>
      </c>
      <c r="K79" s="92" t="s">
        <v>117</v>
      </c>
    </row>
    <row r="80" spans="1:11" ht="20.100000000000001" customHeight="1" x14ac:dyDescent="0.2">
      <c r="A80" s="8">
        <f>SUBTOTAL(103,$B$4:B80)*1</f>
        <v>77</v>
      </c>
      <c r="B80" s="92" t="s">
        <v>72</v>
      </c>
      <c r="C80" s="90" t="s">
        <v>146</v>
      </c>
      <c r="D80" s="92" t="s">
        <v>94</v>
      </c>
      <c r="E80" s="92" t="s">
        <v>126</v>
      </c>
      <c r="F80" s="92" t="s">
        <v>98</v>
      </c>
      <c r="G80" s="92" t="s">
        <v>699</v>
      </c>
      <c r="H80" s="11">
        <v>45744.761087963001</v>
      </c>
      <c r="I80" s="92" t="s">
        <v>694</v>
      </c>
      <c r="J80" s="11">
        <v>45744.770798611098</v>
      </c>
      <c r="K80" s="92" t="s">
        <v>117</v>
      </c>
    </row>
    <row r="81" spans="1:11" ht="20.100000000000001" customHeight="1" x14ac:dyDescent="0.2">
      <c r="A81" s="8">
        <f>SUBTOTAL(103,$B$4:B81)*1</f>
        <v>78</v>
      </c>
      <c r="B81" s="92" t="s">
        <v>72</v>
      </c>
      <c r="C81" s="90" t="s">
        <v>146</v>
      </c>
      <c r="D81" s="92" t="s">
        <v>94</v>
      </c>
      <c r="E81" s="92" t="s">
        <v>126</v>
      </c>
      <c r="F81" s="92" t="s">
        <v>98</v>
      </c>
      <c r="G81" s="92" t="s">
        <v>695</v>
      </c>
      <c r="H81" s="11">
        <v>45744.817870370403</v>
      </c>
      <c r="I81" s="92" t="s">
        <v>682</v>
      </c>
      <c r="J81" s="11">
        <v>45744.854270833297</v>
      </c>
      <c r="K81" s="92" t="s">
        <v>117</v>
      </c>
    </row>
    <row r="82" spans="1:11" ht="20.100000000000001" customHeight="1" x14ac:dyDescent="0.2">
      <c r="A82" s="8">
        <f>SUBTOTAL(103,$B$4:B82)*1</f>
        <v>79</v>
      </c>
      <c r="B82" s="92" t="s">
        <v>72</v>
      </c>
      <c r="C82" s="90" t="s">
        <v>146</v>
      </c>
      <c r="D82" s="92" t="s">
        <v>94</v>
      </c>
      <c r="E82" s="92" t="s">
        <v>126</v>
      </c>
      <c r="F82" s="92" t="s">
        <v>98</v>
      </c>
      <c r="G82" s="92" t="s">
        <v>677</v>
      </c>
      <c r="H82" s="11">
        <v>45745.379409722198</v>
      </c>
      <c r="I82" s="92" t="s">
        <v>683</v>
      </c>
      <c r="J82" s="11">
        <v>45745.390648148103</v>
      </c>
      <c r="K82" s="92" t="s">
        <v>117</v>
      </c>
    </row>
    <row r="83" spans="1:11" ht="20.100000000000001" customHeight="1" x14ac:dyDescent="0.2">
      <c r="A83" s="8">
        <f>SUBTOTAL(103,$B$4:B83)*1</f>
        <v>80</v>
      </c>
      <c r="B83" s="92" t="s">
        <v>72</v>
      </c>
      <c r="C83" s="90" t="s">
        <v>146</v>
      </c>
      <c r="D83" s="92" t="s">
        <v>94</v>
      </c>
      <c r="E83" s="92" t="s">
        <v>126</v>
      </c>
      <c r="F83" s="92" t="s">
        <v>98</v>
      </c>
      <c r="G83" s="92" t="s">
        <v>697</v>
      </c>
      <c r="H83" s="11">
        <v>45745.499270833301</v>
      </c>
      <c r="I83" s="92" t="s">
        <v>698</v>
      </c>
      <c r="J83" s="11">
        <v>45745.510081018503</v>
      </c>
      <c r="K83" s="92" t="s">
        <v>117</v>
      </c>
    </row>
    <row r="84" spans="1:11" ht="20.100000000000001" customHeight="1" x14ac:dyDescent="0.2">
      <c r="A84" s="8">
        <f>SUBTOTAL(103,$B$4:B84)*1</f>
        <v>81</v>
      </c>
      <c r="B84" s="92" t="s">
        <v>72</v>
      </c>
      <c r="C84" s="90" t="s">
        <v>146</v>
      </c>
      <c r="D84" s="92" t="s">
        <v>94</v>
      </c>
      <c r="E84" s="92" t="s">
        <v>126</v>
      </c>
      <c r="F84" s="92" t="s">
        <v>98</v>
      </c>
      <c r="G84" s="92" t="s">
        <v>692</v>
      </c>
      <c r="H84" s="11">
        <v>45745.5913194444</v>
      </c>
      <c r="I84" s="92" t="s">
        <v>693</v>
      </c>
      <c r="J84" s="11">
        <v>45745.608368055597</v>
      </c>
      <c r="K84" s="92" t="s">
        <v>117</v>
      </c>
    </row>
    <row r="85" spans="1:11" ht="20.100000000000001" customHeight="1" x14ac:dyDescent="0.2">
      <c r="A85" s="8">
        <f>SUBTOTAL(103,$B$4:B85)*1</f>
        <v>82</v>
      </c>
      <c r="B85" s="92" t="s">
        <v>72</v>
      </c>
      <c r="C85" s="90" t="s">
        <v>146</v>
      </c>
      <c r="D85" s="92" t="s">
        <v>94</v>
      </c>
      <c r="E85" s="92" t="s">
        <v>126</v>
      </c>
      <c r="F85" s="92" t="s">
        <v>98</v>
      </c>
      <c r="G85" s="92" t="s">
        <v>699</v>
      </c>
      <c r="H85" s="11">
        <v>45745.684317129599</v>
      </c>
      <c r="I85" s="92" t="s">
        <v>710</v>
      </c>
      <c r="J85" s="11">
        <v>45745.699606481503</v>
      </c>
      <c r="K85" s="92" t="s">
        <v>117</v>
      </c>
    </row>
    <row r="86" spans="1:11" ht="20.100000000000001" customHeight="1" x14ac:dyDescent="0.2">
      <c r="A86" s="8">
        <f>SUBTOTAL(103,$B$4:B86)*1</f>
        <v>83</v>
      </c>
      <c r="B86" s="92" t="s">
        <v>72</v>
      </c>
      <c r="C86" s="90" t="s">
        <v>146</v>
      </c>
      <c r="D86" s="92" t="s">
        <v>94</v>
      </c>
      <c r="E86" s="92" t="s">
        <v>126</v>
      </c>
      <c r="F86" s="92" t="s">
        <v>98</v>
      </c>
      <c r="G86" s="92" t="s">
        <v>711</v>
      </c>
      <c r="H86" s="11">
        <v>45745.751828703702</v>
      </c>
      <c r="I86" s="92" t="s">
        <v>682</v>
      </c>
      <c r="J86" s="11">
        <v>45745.794733796298</v>
      </c>
      <c r="K86" s="92" t="s">
        <v>117</v>
      </c>
    </row>
    <row r="87" spans="1:11" ht="20.100000000000001" customHeight="1" x14ac:dyDescent="0.2">
      <c r="A87" s="8">
        <f>SUBTOTAL(103,$B$4:B87)*1</f>
        <v>84</v>
      </c>
      <c r="B87" s="92" t="s">
        <v>72</v>
      </c>
      <c r="C87" s="90" t="s">
        <v>146</v>
      </c>
      <c r="D87" s="92" t="s">
        <v>94</v>
      </c>
      <c r="E87" s="92" t="s">
        <v>126</v>
      </c>
      <c r="F87" s="92" t="s">
        <v>98</v>
      </c>
      <c r="G87" s="92" t="s">
        <v>712</v>
      </c>
      <c r="H87" s="11">
        <v>45745.699965277803</v>
      </c>
      <c r="I87" s="92" t="s">
        <v>710</v>
      </c>
      <c r="J87" s="11">
        <v>45745.699965277803</v>
      </c>
      <c r="K87" s="92" t="s">
        <v>117</v>
      </c>
    </row>
    <row r="88" spans="1:11" ht="20.100000000000001" customHeight="1" x14ac:dyDescent="0.2">
      <c r="A88" s="8">
        <f>SUBTOTAL(103,$B$4:B88)*1</f>
        <v>85</v>
      </c>
      <c r="B88" s="92" t="s">
        <v>72</v>
      </c>
      <c r="C88" s="90" t="s">
        <v>146</v>
      </c>
      <c r="D88" s="92" t="s">
        <v>94</v>
      </c>
      <c r="E88" s="92" t="s">
        <v>126</v>
      </c>
      <c r="F88" s="92" t="s">
        <v>98</v>
      </c>
      <c r="G88" s="92" t="s">
        <v>712</v>
      </c>
      <c r="H88" s="11">
        <v>45745.700104166703</v>
      </c>
      <c r="I88" s="92" t="s">
        <v>710</v>
      </c>
      <c r="J88" s="11">
        <v>45745.700104166703</v>
      </c>
      <c r="K88" s="92" t="s">
        <v>117</v>
      </c>
    </row>
    <row r="89" spans="1:11" ht="20.100000000000001" customHeight="1" x14ac:dyDescent="0.2">
      <c r="A89" s="8">
        <f>SUBTOTAL(103,$B$4:B89)*1</f>
        <v>86</v>
      </c>
      <c r="B89" s="92" t="s">
        <v>72</v>
      </c>
      <c r="C89" s="90" t="s">
        <v>146</v>
      </c>
      <c r="D89" s="92" t="s">
        <v>94</v>
      </c>
      <c r="E89" s="92" t="s">
        <v>126</v>
      </c>
      <c r="F89" s="92" t="s">
        <v>98</v>
      </c>
      <c r="G89" s="92" t="s">
        <v>677</v>
      </c>
      <c r="H89" s="11">
        <v>45746.617037037002</v>
      </c>
      <c r="I89" s="92" t="s">
        <v>707</v>
      </c>
      <c r="J89" s="11">
        <v>45746.6478935185</v>
      </c>
      <c r="K89" s="92" t="s">
        <v>117</v>
      </c>
    </row>
    <row r="90" spans="1:11" ht="20.100000000000001" customHeight="1" x14ac:dyDescent="0.2">
      <c r="A90" s="8">
        <f>SUBTOTAL(103,$B$4:B90)*1</f>
        <v>87</v>
      </c>
      <c r="B90" s="92" t="s">
        <v>72</v>
      </c>
      <c r="C90" s="90" t="s">
        <v>146</v>
      </c>
      <c r="D90" s="92" t="s">
        <v>94</v>
      </c>
      <c r="E90" s="92" t="s">
        <v>126</v>
      </c>
      <c r="F90" s="92" t="s">
        <v>98</v>
      </c>
      <c r="G90" s="92" t="s">
        <v>708</v>
      </c>
      <c r="H90" s="11">
        <v>45746.714432870402</v>
      </c>
      <c r="I90" s="92" t="s">
        <v>682</v>
      </c>
      <c r="J90" s="11">
        <v>45746.743472222202</v>
      </c>
      <c r="K90" s="92" t="s">
        <v>117</v>
      </c>
    </row>
    <row r="91" spans="1:11" ht="20.100000000000001" customHeight="1" x14ac:dyDescent="0.2">
      <c r="A91" s="8">
        <f>SUBTOTAL(103,$B$4:B91)*1</f>
        <v>88</v>
      </c>
      <c r="B91" s="92" t="s">
        <v>72</v>
      </c>
      <c r="C91" s="90" t="s">
        <v>146</v>
      </c>
      <c r="D91" s="92" t="s">
        <v>94</v>
      </c>
      <c r="E91" s="92" t="s">
        <v>126</v>
      </c>
      <c r="F91" s="92" t="s">
        <v>98</v>
      </c>
      <c r="G91" s="92" t="s">
        <v>677</v>
      </c>
      <c r="H91" s="11">
        <v>45747.341782407399</v>
      </c>
      <c r="I91" s="92" t="s">
        <v>685</v>
      </c>
      <c r="J91" s="11">
        <v>45747.380104166703</v>
      </c>
      <c r="K91" s="92" t="s">
        <v>117</v>
      </c>
    </row>
    <row r="92" spans="1:11" ht="20.100000000000001" customHeight="1" x14ac:dyDescent="0.2">
      <c r="A92" s="8">
        <f>SUBTOTAL(103,$B$4:B92)*1</f>
        <v>89</v>
      </c>
      <c r="B92" s="92" t="s">
        <v>72</v>
      </c>
      <c r="C92" s="90" t="s">
        <v>146</v>
      </c>
      <c r="D92" s="92" t="s">
        <v>94</v>
      </c>
      <c r="E92" s="92" t="s">
        <v>126</v>
      </c>
      <c r="F92" s="92" t="s">
        <v>98</v>
      </c>
      <c r="G92" s="92" t="s">
        <v>686</v>
      </c>
      <c r="H92" s="11">
        <v>45747.489618055602</v>
      </c>
      <c r="I92" s="92" t="s">
        <v>698</v>
      </c>
      <c r="J92" s="11">
        <v>45747.528148148202</v>
      </c>
      <c r="K92" s="92" t="s">
        <v>117</v>
      </c>
    </row>
    <row r="93" spans="1:11" ht="20.100000000000001" customHeight="1" x14ac:dyDescent="0.2">
      <c r="A93" s="8">
        <f>SUBTOTAL(103,$B$4:B93)*1</f>
        <v>90</v>
      </c>
      <c r="B93" s="92" t="s">
        <v>72</v>
      </c>
      <c r="C93" s="90" t="s">
        <v>146</v>
      </c>
      <c r="D93" s="92" t="s">
        <v>94</v>
      </c>
      <c r="E93" s="92" t="s">
        <v>126</v>
      </c>
      <c r="F93" s="92" t="s">
        <v>98</v>
      </c>
      <c r="G93" s="92" t="s">
        <v>677</v>
      </c>
      <c r="H93" s="11">
        <v>45747.613865740699</v>
      </c>
      <c r="I93" s="92" t="s">
        <v>683</v>
      </c>
      <c r="J93" s="11">
        <v>45747.625115740702</v>
      </c>
      <c r="K93" s="92" t="s">
        <v>117</v>
      </c>
    </row>
    <row r="94" spans="1:11" ht="20.100000000000001" customHeight="1" x14ac:dyDescent="0.2">
      <c r="A94" s="8">
        <f>SUBTOTAL(103,$B$4:B94)*1</f>
        <v>91</v>
      </c>
      <c r="B94" s="92" t="s">
        <v>72</v>
      </c>
      <c r="C94" s="90" t="s">
        <v>145</v>
      </c>
      <c r="D94" s="92" t="s">
        <v>94</v>
      </c>
      <c r="E94" s="92" t="s">
        <v>126</v>
      </c>
      <c r="F94" s="92" t="s">
        <v>98</v>
      </c>
      <c r="G94" s="92" t="s">
        <v>713</v>
      </c>
      <c r="H94" s="11">
        <v>45723.386539351799</v>
      </c>
      <c r="I94" s="92" t="s">
        <v>702</v>
      </c>
      <c r="J94" s="11">
        <v>45723.471064814803</v>
      </c>
      <c r="K94" s="92" t="s">
        <v>117</v>
      </c>
    </row>
    <row r="95" spans="1:11" ht="20.100000000000001" customHeight="1" x14ac:dyDescent="0.2">
      <c r="A95" s="8">
        <f>SUBTOTAL(103,$B$4:B95)*1</f>
        <v>92</v>
      </c>
      <c r="B95" s="92" t="s">
        <v>72</v>
      </c>
      <c r="C95" s="90" t="s">
        <v>145</v>
      </c>
      <c r="D95" s="92" t="s">
        <v>94</v>
      </c>
      <c r="E95" s="92" t="s">
        <v>126</v>
      </c>
      <c r="F95" s="92" t="s">
        <v>98</v>
      </c>
      <c r="G95" s="92" t="s">
        <v>703</v>
      </c>
      <c r="H95" s="11">
        <v>45723.546585648102</v>
      </c>
      <c r="I95" s="92" t="s">
        <v>714</v>
      </c>
      <c r="J95" s="11">
        <v>45723.646168981497</v>
      </c>
      <c r="K95" s="92" t="s">
        <v>117</v>
      </c>
    </row>
    <row r="96" spans="1:11" ht="20.100000000000001" customHeight="1" x14ac:dyDescent="0.2">
      <c r="A96" s="8">
        <f>SUBTOTAL(103,$B$4:B96)*1</f>
        <v>93</v>
      </c>
      <c r="B96" s="92" t="s">
        <v>72</v>
      </c>
      <c r="C96" s="90" t="s">
        <v>145</v>
      </c>
      <c r="D96" s="92" t="s">
        <v>94</v>
      </c>
      <c r="E96" s="92" t="s">
        <v>126</v>
      </c>
      <c r="F96" s="92" t="s">
        <v>98</v>
      </c>
      <c r="G96" s="92" t="s">
        <v>713</v>
      </c>
      <c r="H96" s="11">
        <v>45724.391782407401</v>
      </c>
      <c r="I96" s="92" t="s">
        <v>702</v>
      </c>
      <c r="J96" s="11">
        <v>45724.467303240701</v>
      </c>
      <c r="K96" s="92" t="s">
        <v>117</v>
      </c>
    </row>
    <row r="97" spans="1:11" ht="20.100000000000001" customHeight="1" x14ac:dyDescent="0.2">
      <c r="A97" s="8">
        <f>SUBTOTAL(103,$B$4:B97)*1</f>
        <v>94</v>
      </c>
      <c r="B97" s="92" t="s">
        <v>72</v>
      </c>
      <c r="C97" s="90" t="s">
        <v>145</v>
      </c>
      <c r="D97" s="92" t="s">
        <v>94</v>
      </c>
      <c r="E97" s="92" t="s">
        <v>126</v>
      </c>
      <c r="F97" s="92" t="s">
        <v>98</v>
      </c>
      <c r="G97" s="92" t="s">
        <v>703</v>
      </c>
      <c r="H97" s="11">
        <v>45724.550428240698</v>
      </c>
      <c r="I97" s="92" t="s">
        <v>714</v>
      </c>
      <c r="J97" s="11">
        <v>45724.625625000001</v>
      </c>
      <c r="K97" s="92" t="s">
        <v>117</v>
      </c>
    </row>
    <row r="98" spans="1:11" ht="20.100000000000001" customHeight="1" x14ac:dyDescent="0.2">
      <c r="A98" s="8">
        <f>SUBTOTAL(103,$B$4:B98)*1</f>
        <v>95</v>
      </c>
      <c r="B98" s="92" t="s">
        <v>72</v>
      </c>
      <c r="C98" s="90" t="s">
        <v>145</v>
      </c>
      <c r="D98" s="92" t="s">
        <v>94</v>
      </c>
      <c r="E98" s="92" t="s">
        <v>126</v>
      </c>
      <c r="F98" s="92" t="s">
        <v>98</v>
      </c>
      <c r="G98" s="92" t="s">
        <v>713</v>
      </c>
      <c r="H98" s="11">
        <v>45725.506412037001</v>
      </c>
      <c r="I98" s="92" t="s">
        <v>702</v>
      </c>
      <c r="J98" s="11">
        <v>45725.5801041667</v>
      </c>
      <c r="K98" s="92" t="s">
        <v>117</v>
      </c>
    </row>
    <row r="99" spans="1:11" ht="20.100000000000001" customHeight="1" x14ac:dyDescent="0.2">
      <c r="A99" s="8">
        <f>SUBTOTAL(103,$B$4:B99)*1</f>
        <v>96</v>
      </c>
      <c r="B99" s="92" t="s">
        <v>72</v>
      </c>
      <c r="C99" s="90" t="s">
        <v>145</v>
      </c>
      <c r="D99" s="92" t="s">
        <v>94</v>
      </c>
      <c r="E99" s="92" t="s">
        <v>126</v>
      </c>
      <c r="F99" s="92" t="s">
        <v>98</v>
      </c>
      <c r="G99" s="92" t="s">
        <v>703</v>
      </c>
      <c r="H99" s="11">
        <v>45725.639826388899</v>
      </c>
      <c r="I99" s="92" t="s">
        <v>714</v>
      </c>
      <c r="J99" s="11">
        <v>45725.713043981501</v>
      </c>
      <c r="K99" s="92" t="s">
        <v>117</v>
      </c>
    </row>
    <row r="100" spans="1:11" ht="20.100000000000001" customHeight="1" x14ac:dyDescent="0.2">
      <c r="A100" s="8">
        <f>SUBTOTAL(103,$B$4:B100)*1</f>
        <v>97</v>
      </c>
      <c r="B100" s="92" t="s">
        <v>72</v>
      </c>
      <c r="C100" s="90" t="s">
        <v>145</v>
      </c>
      <c r="D100" s="92" t="s">
        <v>94</v>
      </c>
      <c r="E100" s="92" t="s">
        <v>126</v>
      </c>
      <c r="F100" s="92" t="s">
        <v>98</v>
      </c>
      <c r="G100" s="92" t="s">
        <v>713</v>
      </c>
      <c r="H100" s="11">
        <v>45727.405659722201</v>
      </c>
      <c r="I100" s="92" t="s">
        <v>715</v>
      </c>
      <c r="J100" s="11">
        <v>45727.5147222222</v>
      </c>
      <c r="K100" s="92" t="s">
        <v>117</v>
      </c>
    </row>
    <row r="101" spans="1:11" ht="20.100000000000001" customHeight="1" x14ac:dyDescent="0.2">
      <c r="A101" s="8">
        <f>SUBTOTAL(103,$B$4:B101)*1</f>
        <v>98</v>
      </c>
      <c r="B101" s="92" t="s">
        <v>72</v>
      </c>
      <c r="C101" s="90" t="s">
        <v>145</v>
      </c>
      <c r="D101" s="92" t="s">
        <v>94</v>
      </c>
      <c r="E101" s="92" t="s">
        <v>126</v>
      </c>
      <c r="F101" s="92" t="s">
        <v>98</v>
      </c>
      <c r="G101" s="92" t="s">
        <v>716</v>
      </c>
      <c r="H101" s="11">
        <v>45727.664930555598</v>
      </c>
      <c r="I101" s="92" t="s">
        <v>714</v>
      </c>
      <c r="J101" s="11">
        <v>45727.760266203702</v>
      </c>
      <c r="K101" s="92" t="s">
        <v>117</v>
      </c>
    </row>
    <row r="102" spans="1:11" ht="20.100000000000001" customHeight="1" x14ac:dyDescent="0.2">
      <c r="A102" s="8">
        <f>SUBTOTAL(103,$B$4:B102)*1</f>
        <v>99</v>
      </c>
      <c r="B102" s="92" t="s">
        <v>72</v>
      </c>
      <c r="C102" s="90" t="s">
        <v>145</v>
      </c>
      <c r="D102" s="92" t="s">
        <v>94</v>
      </c>
      <c r="E102" s="92" t="s">
        <v>126</v>
      </c>
      <c r="F102" s="92" t="s">
        <v>98</v>
      </c>
      <c r="G102" s="92" t="s">
        <v>713</v>
      </c>
      <c r="H102" s="11">
        <v>45729.285972222198</v>
      </c>
      <c r="I102" s="92" t="s">
        <v>702</v>
      </c>
      <c r="J102" s="11">
        <v>45729.360601851899</v>
      </c>
      <c r="K102" s="92" t="s">
        <v>117</v>
      </c>
    </row>
    <row r="103" spans="1:11" ht="20.100000000000001" customHeight="1" x14ac:dyDescent="0.2">
      <c r="A103" s="8">
        <f>SUBTOTAL(103,$B$4:B103)*1</f>
        <v>100</v>
      </c>
      <c r="B103" s="92" t="s">
        <v>72</v>
      </c>
      <c r="C103" s="90" t="s">
        <v>145</v>
      </c>
      <c r="D103" s="92" t="s">
        <v>94</v>
      </c>
      <c r="E103" s="92" t="s">
        <v>126</v>
      </c>
      <c r="F103" s="92" t="s">
        <v>98</v>
      </c>
      <c r="G103" s="92" t="s">
        <v>703</v>
      </c>
      <c r="H103" s="11">
        <v>45729.431412037004</v>
      </c>
      <c r="I103" s="92" t="s">
        <v>717</v>
      </c>
      <c r="J103" s="11">
        <v>45729.498078703698</v>
      </c>
      <c r="K103" s="92" t="s">
        <v>117</v>
      </c>
    </row>
    <row r="104" spans="1:11" ht="20.100000000000001" customHeight="1" x14ac:dyDescent="0.2">
      <c r="A104" s="8">
        <f>SUBTOTAL(103,$B$4:B104)*1</f>
        <v>101</v>
      </c>
      <c r="B104" s="92" t="s">
        <v>72</v>
      </c>
      <c r="C104" s="90" t="s">
        <v>145</v>
      </c>
      <c r="D104" s="92" t="s">
        <v>94</v>
      </c>
      <c r="E104" s="92" t="s">
        <v>126</v>
      </c>
      <c r="F104" s="92" t="s">
        <v>98</v>
      </c>
      <c r="G104" s="92" t="s">
        <v>713</v>
      </c>
      <c r="H104" s="11">
        <v>45730.458437499998</v>
      </c>
      <c r="I104" s="92" t="s">
        <v>702</v>
      </c>
      <c r="J104" s="11">
        <v>45730.544953703698</v>
      </c>
      <c r="K104" s="92" t="s">
        <v>117</v>
      </c>
    </row>
    <row r="105" spans="1:11" ht="20.100000000000001" customHeight="1" x14ac:dyDescent="0.2">
      <c r="A105" s="8">
        <f>SUBTOTAL(103,$B$4:B105)*1</f>
        <v>102</v>
      </c>
      <c r="B105" s="92" t="s">
        <v>72</v>
      </c>
      <c r="C105" s="90" t="s">
        <v>145</v>
      </c>
      <c r="D105" s="92" t="s">
        <v>94</v>
      </c>
      <c r="E105" s="92" t="s">
        <v>126</v>
      </c>
      <c r="F105" s="92" t="s">
        <v>98</v>
      </c>
      <c r="G105" s="92" t="s">
        <v>703</v>
      </c>
      <c r="H105" s="11">
        <v>45730.614085648202</v>
      </c>
      <c r="I105" s="92" t="s">
        <v>714</v>
      </c>
      <c r="J105" s="11">
        <v>45730.688634259299</v>
      </c>
      <c r="K105" s="92" t="s">
        <v>117</v>
      </c>
    </row>
    <row r="106" spans="1:11" ht="20.100000000000001" customHeight="1" x14ac:dyDescent="0.2">
      <c r="A106" s="8">
        <f>SUBTOTAL(103,$B$4:B106)*1</f>
        <v>103</v>
      </c>
      <c r="B106" s="92" t="s">
        <v>72</v>
      </c>
      <c r="C106" s="90" t="s">
        <v>145</v>
      </c>
      <c r="D106" s="92" t="s">
        <v>94</v>
      </c>
      <c r="E106" s="92" t="s">
        <v>126</v>
      </c>
      <c r="F106" s="92" t="s">
        <v>98</v>
      </c>
      <c r="G106" s="92" t="s">
        <v>713</v>
      </c>
      <c r="H106" s="11">
        <v>45731.577418981498</v>
      </c>
      <c r="I106" s="92" t="s">
        <v>680</v>
      </c>
      <c r="J106" s="11">
        <v>45731.637187499997</v>
      </c>
      <c r="K106" s="92" t="s">
        <v>117</v>
      </c>
    </row>
    <row r="107" spans="1:11" ht="20.100000000000001" customHeight="1" x14ac:dyDescent="0.2">
      <c r="A107" s="8">
        <f>SUBTOTAL(103,$B$4:B107)*1</f>
        <v>104</v>
      </c>
      <c r="B107" s="92" t="s">
        <v>72</v>
      </c>
      <c r="C107" s="90" t="s">
        <v>145</v>
      </c>
      <c r="D107" s="92" t="s">
        <v>94</v>
      </c>
      <c r="E107" s="92" t="s">
        <v>126</v>
      </c>
      <c r="F107" s="92" t="s">
        <v>98</v>
      </c>
      <c r="G107" s="92" t="s">
        <v>684</v>
      </c>
      <c r="H107" s="11">
        <v>45731.698472222197</v>
      </c>
      <c r="I107" s="92" t="s">
        <v>714</v>
      </c>
      <c r="J107" s="11">
        <v>45731.760474536997</v>
      </c>
      <c r="K107" s="92" t="s">
        <v>117</v>
      </c>
    </row>
    <row r="108" spans="1:11" ht="20.100000000000001" customHeight="1" x14ac:dyDescent="0.2">
      <c r="A108" s="8">
        <f>SUBTOTAL(103,$B$4:B108)*1</f>
        <v>105</v>
      </c>
      <c r="B108" s="92" t="s">
        <v>72</v>
      </c>
      <c r="C108" s="90" t="s">
        <v>145</v>
      </c>
      <c r="D108" s="92" t="s">
        <v>94</v>
      </c>
      <c r="E108" s="92" t="s">
        <v>126</v>
      </c>
      <c r="F108" s="92" t="s">
        <v>98</v>
      </c>
      <c r="G108" s="92" t="s">
        <v>713</v>
      </c>
      <c r="H108" s="11">
        <v>45733.387060185203</v>
      </c>
      <c r="I108" s="92" t="s">
        <v>718</v>
      </c>
      <c r="J108" s="11">
        <v>45733.3913425926</v>
      </c>
      <c r="K108" s="92" t="s">
        <v>117</v>
      </c>
    </row>
    <row r="109" spans="1:11" ht="20.100000000000001" customHeight="1" x14ac:dyDescent="0.2">
      <c r="A109" s="8">
        <f>SUBTOTAL(103,$B$4:B109)*1</f>
        <v>106</v>
      </c>
      <c r="B109" s="92" t="s">
        <v>72</v>
      </c>
      <c r="C109" s="90" t="s">
        <v>145</v>
      </c>
      <c r="D109" s="92" t="s">
        <v>94</v>
      </c>
      <c r="E109" s="92" t="s">
        <v>126</v>
      </c>
      <c r="F109" s="92" t="s">
        <v>98</v>
      </c>
      <c r="G109" s="92" t="s">
        <v>719</v>
      </c>
      <c r="H109" s="11">
        <v>45733.4537962963</v>
      </c>
      <c r="I109" s="92" t="s">
        <v>680</v>
      </c>
      <c r="J109" s="11">
        <v>45733.513414351903</v>
      </c>
      <c r="K109" s="92" t="s">
        <v>117</v>
      </c>
    </row>
    <row r="110" spans="1:11" ht="20.100000000000001" customHeight="1" x14ac:dyDescent="0.2">
      <c r="A110" s="8">
        <f>SUBTOTAL(103,$B$4:B110)*1</f>
        <v>107</v>
      </c>
      <c r="B110" s="92" t="s">
        <v>72</v>
      </c>
      <c r="C110" s="90" t="s">
        <v>145</v>
      </c>
      <c r="D110" s="92" t="s">
        <v>94</v>
      </c>
      <c r="E110" s="92" t="s">
        <v>126</v>
      </c>
      <c r="F110" s="92" t="s">
        <v>98</v>
      </c>
      <c r="G110" s="92" t="s">
        <v>684</v>
      </c>
      <c r="H110" s="11">
        <v>45733.582361111097</v>
      </c>
      <c r="I110" s="92" t="s">
        <v>714</v>
      </c>
      <c r="J110" s="11">
        <v>45733.6457407407</v>
      </c>
      <c r="K110" s="92" t="s">
        <v>117</v>
      </c>
    </row>
    <row r="111" spans="1:11" ht="20.100000000000001" customHeight="1" x14ac:dyDescent="0.2">
      <c r="A111" s="8">
        <f>SUBTOTAL(103,$B$4:B111)*1</f>
        <v>108</v>
      </c>
      <c r="B111" s="92" t="s">
        <v>72</v>
      </c>
      <c r="C111" s="90" t="s">
        <v>145</v>
      </c>
      <c r="D111" s="92" t="s">
        <v>94</v>
      </c>
      <c r="E111" s="92" t="s">
        <v>126</v>
      </c>
      <c r="F111" s="92" t="s">
        <v>98</v>
      </c>
      <c r="G111" s="92" t="s">
        <v>713</v>
      </c>
      <c r="H111" s="11">
        <v>45735.4146064815</v>
      </c>
      <c r="I111" s="92" t="s">
        <v>680</v>
      </c>
      <c r="J111" s="11">
        <v>45735.476666666698</v>
      </c>
      <c r="K111" s="92" t="s">
        <v>117</v>
      </c>
    </row>
    <row r="112" spans="1:11" ht="20.100000000000001" customHeight="1" x14ac:dyDescent="0.2">
      <c r="A112" s="8">
        <f>SUBTOTAL(103,$B$4:B112)*1</f>
        <v>109</v>
      </c>
      <c r="B112" s="92" t="s">
        <v>72</v>
      </c>
      <c r="C112" s="90" t="s">
        <v>145</v>
      </c>
      <c r="D112" s="92" t="s">
        <v>94</v>
      </c>
      <c r="E112" s="92" t="s">
        <v>126</v>
      </c>
      <c r="F112" s="92" t="s">
        <v>98</v>
      </c>
      <c r="G112" s="92" t="s">
        <v>684</v>
      </c>
      <c r="H112" s="11">
        <v>45735.548645833303</v>
      </c>
      <c r="I112" s="92" t="s">
        <v>720</v>
      </c>
      <c r="J112" s="11">
        <v>45735.588298611103</v>
      </c>
      <c r="K112" s="92" t="s">
        <v>117</v>
      </c>
    </row>
    <row r="113" spans="1:11" ht="20.100000000000001" customHeight="1" x14ac:dyDescent="0.2">
      <c r="A113" s="8">
        <f>SUBTOTAL(103,$B$4:B113)*1</f>
        <v>110</v>
      </c>
      <c r="B113" s="92" t="s">
        <v>72</v>
      </c>
      <c r="C113" s="90" t="s">
        <v>145</v>
      </c>
      <c r="D113" s="92" t="s">
        <v>94</v>
      </c>
      <c r="E113" s="92" t="s">
        <v>126</v>
      </c>
      <c r="F113" s="92" t="s">
        <v>98</v>
      </c>
      <c r="G113" s="92" t="s">
        <v>713</v>
      </c>
      <c r="H113" s="11">
        <v>45736.322488425903</v>
      </c>
      <c r="I113" s="92" t="s">
        <v>680</v>
      </c>
      <c r="J113" s="11">
        <v>45736.381585648101</v>
      </c>
      <c r="K113" s="92" t="s">
        <v>117</v>
      </c>
    </row>
    <row r="114" spans="1:11" ht="20.100000000000001" customHeight="1" x14ac:dyDescent="0.2">
      <c r="A114" s="8">
        <f>SUBTOTAL(103,$B$4:B114)*1</f>
        <v>111</v>
      </c>
      <c r="B114" s="92" t="s">
        <v>72</v>
      </c>
      <c r="C114" s="90" t="s">
        <v>145</v>
      </c>
      <c r="D114" s="92" t="s">
        <v>94</v>
      </c>
      <c r="E114" s="92" t="s">
        <v>126</v>
      </c>
      <c r="F114" s="92" t="s">
        <v>98</v>
      </c>
      <c r="G114" s="92" t="s">
        <v>684</v>
      </c>
      <c r="H114" s="11">
        <v>45736.449629629598</v>
      </c>
      <c r="I114" s="92" t="s">
        <v>717</v>
      </c>
      <c r="J114" s="11">
        <v>45736.504618055602</v>
      </c>
      <c r="K114" s="92" t="s">
        <v>117</v>
      </c>
    </row>
    <row r="115" spans="1:11" ht="20.100000000000001" customHeight="1" x14ac:dyDescent="0.2">
      <c r="A115" s="8">
        <f>SUBTOTAL(103,$B$4:B115)*1</f>
        <v>112</v>
      </c>
      <c r="B115" s="92" t="s">
        <v>72</v>
      </c>
      <c r="C115" s="90" t="s">
        <v>145</v>
      </c>
      <c r="D115" s="92" t="s">
        <v>94</v>
      </c>
      <c r="E115" s="92" t="s">
        <v>126</v>
      </c>
      <c r="F115" s="92" t="s">
        <v>98</v>
      </c>
      <c r="G115" s="92" t="s">
        <v>713</v>
      </c>
      <c r="H115" s="11">
        <v>45737.430416666699</v>
      </c>
      <c r="I115" s="92" t="s">
        <v>680</v>
      </c>
      <c r="J115" s="11">
        <v>45737.489907407398</v>
      </c>
      <c r="K115" s="92" t="s">
        <v>117</v>
      </c>
    </row>
    <row r="116" spans="1:11" ht="20.100000000000001" customHeight="1" x14ac:dyDescent="0.2">
      <c r="A116" s="8">
        <f>SUBTOTAL(103,$B$4:B116)*1</f>
        <v>113</v>
      </c>
      <c r="B116" s="92" t="s">
        <v>72</v>
      </c>
      <c r="C116" s="90" t="s">
        <v>145</v>
      </c>
      <c r="D116" s="92" t="s">
        <v>94</v>
      </c>
      <c r="E116" s="92" t="s">
        <v>126</v>
      </c>
      <c r="F116" s="92" t="s">
        <v>98</v>
      </c>
      <c r="G116" s="92" t="s">
        <v>684</v>
      </c>
      <c r="H116" s="11">
        <v>45737.5562615741</v>
      </c>
      <c r="I116" s="92" t="s">
        <v>717</v>
      </c>
      <c r="J116" s="11">
        <v>45737.611469907402</v>
      </c>
      <c r="K116" s="92" t="s">
        <v>117</v>
      </c>
    </row>
    <row r="117" spans="1:11" ht="20.100000000000001" customHeight="1" x14ac:dyDescent="0.2">
      <c r="A117" s="8">
        <f>SUBTOTAL(103,$B$4:B117)*1</f>
        <v>114</v>
      </c>
      <c r="B117" s="92" t="s">
        <v>72</v>
      </c>
      <c r="C117" s="90" t="s">
        <v>145</v>
      </c>
      <c r="D117" s="92" t="s">
        <v>94</v>
      </c>
      <c r="E117" s="92" t="s">
        <v>126</v>
      </c>
      <c r="F117" s="92" t="s">
        <v>98</v>
      </c>
      <c r="G117" s="92" t="s">
        <v>713</v>
      </c>
      <c r="H117" s="11">
        <v>45738.272569444402</v>
      </c>
      <c r="I117" s="92" t="s">
        <v>680</v>
      </c>
      <c r="J117" s="11">
        <v>45738.332060185203</v>
      </c>
      <c r="K117" s="92" t="s">
        <v>117</v>
      </c>
    </row>
    <row r="118" spans="1:11" ht="20.100000000000001" customHeight="1" x14ac:dyDescent="0.2">
      <c r="A118" s="8">
        <f>SUBTOTAL(103,$B$4:B118)*1</f>
        <v>115</v>
      </c>
      <c r="B118" s="92" t="s">
        <v>72</v>
      </c>
      <c r="C118" s="90" t="s">
        <v>145</v>
      </c>
      <c r="D118" s="92" t="s">
        <v>94</v>
      </c>
      <c r="E118" s="92" t="s">
        <v>126</v>
      </c>
      <c r="F118" s="92" t="s">
        <v>98</v>
      </c>
      <c r="G118" s="92" t="s">
        <v>684</v>
      </c>
      <c r="H118" s="11">
        <v>45738.408402777801</v>
      </c>
      <c r="I118" s="92" t="s">
        <v>717</v>
      </c>
      <c r="J118" s="11">
        <v>45738.462569444397</v>
      </c>
      <c r="K118" s="92" t="s">
        <v>117</v>
      </c>
    </row>
    <row r="119" spans="1:11" ht="20.100000000000001" customHeight="1" x14ac:dyDescent="0.2">
      <c r="A119" s="8">
        <f>SUBTOTAL(103,$B$4:B119)*1</f>
        <v>116</v>
      </c>
      <c r="B119" s="92" t="s">
        <v>72</v>
      </c>
      <c r="C119" s="90" t="s">
        <v>145</v>
      </c>
      <c r="D119" s="92" t="s">
        <v>94</v>
      </c>
      <c r="E119" s="92" t="s">
        <v>126</v>
      </c>
      <c r="F119" s="92" t="s">
        <v>98</v>
      </c>
      <c r="G119" s="92" t="s">
        <v>721</v>
      </c>
      <c r="H119" s="11">
        <v>45739.453206018501</v>
      </c>
      <c r="I119" s="92" t="s">
        <v>680</v>
      </c>
      <c r="J119" s="11">
        <v>45739.5054282407</v>
      </c>
      <c r="K119" s="92" t="s">
        <v>117</v>
      </c>
    </row>
    <row r="120" spans="1:11" ht="20.100000000000001" customHeight="1" x14ac:dyDescent="0.2">
      <c r="A120" s="8">
        <f>SUBTOTAL(103,$B$4:B120)*1</f>
        <v>117</v>
      </c>
      <c r="B120" s="92" t="s">
        <v>72</v>
      </c>
      <c r="C120" s="90" t="s">
        <v>145</v>
      </c>
      <c r="D120" s="92" t="s">
        <v>94</v>
      </c>
      <c r="E120" s="92" t="s">
        <v>126</v>
      </c>
      <c r="F120" s="92" t="s">
        <v>98</v>
      </c>
      <c r="G120" s="92" t="s">
        <v>684</v>
      </c>
      <c r="H120" s="11">
        <v>45739.573402777802</v>
      </c>
      <c r="I120" s="92" t="s">
        <v>717</v>
      </c>
      <c r="J120" s="11">
        <v>45739.627777777801</v>
      </c>
      <c r="K120" s="92" t="s">
        <v>117</v>
      </c>
    </row>
    <row r="121" spans="1:11" ht="20.100000000000001" customHeight="1" x14ac:dyDescent="0.2">
      <c r="A121" s="8">
        <f>SUBTOTAL(103,$B$4:B121)*1</f>
        <v>118</v>
      </c>
      <c r="B121" s="92" t="s">
        <v>72</v>
      </c>
      <c r="C121" s="90" t="s">
        <v>145</v>
      </c>
      <c r="D121" s="92" t="s">
        <v>94</v>
      </c>
      <c r="E121" s="92" t="s">
        <v>126</v>
      </c>
      <c r="F121" s="92" t="s">
        <v>98</v>
      </c>
      <c r="G121" s="92" t="s">
        <v>721</v>
      </c>
      <c r="H121" s="11">
        <v>45741.544537037</v>
      </c>
      <c r="I121" s="92" t="s">
        <v>680</v>
      </c>
      <c r="J121" s="11">
        <v>45741.597662036998</v>
      </c>
      <c r="K121" s="92" t="s">
        <v>117</v>
      </c>
    </row>
    <row r="122" spans="1:11" ht="20.100000000000001" customHeight="1" x14ac:dyDescent="0.2">
      <c r="A122" s="8">
        <f>SUBTOTAL(103,$B$4:B122)*1</f>
        <v>119</v>
      </c>
      <c r="B122" s="92" t="s">
        <v>72</v>
      </c>
      <c r="C122" s="90" t="s">
        <v>145</v>
      </c>
      <c r="D122" s="92" t="s">
        <v>94</v>
      </c>
      <c r="E122" s="92" t="s">
        <v>126</v>
      </c>
      <c r="F122" s="92" t="s">
        <v>98</v>
      </c>
      <c r="G122" s="92" t="s">
        <v>684</v>
      </c>
      <c r="H122" s="11">
        <v>45741.6570138889</v>
      </c>
      <c r="I122" s="92" t="s">
        <v>714</v>
      </c>
      <c r="J122" s="11">
        <v>45741.719317129602</v>
      </c>
      <c r="K122" s="92" t="s">
        <v>117</v>
      </c>
    </row>
    <row r="123" spans="1:11" ht="20.100000000000001" customHeight="1" x14ac:dyDescent="0.2">
      <c r="A123" s="8">
        <f>SUBTOTAL(103,$B$4:B123)*1</f>
        <v>120</v>
      </c>
      <c r="B123" s="92" t="s">
        <v>72</v>
      </c>
      <c r="C123" s="90" t="s">
        <v>145</v>
      </c>
      <c r="D123" s="92" t="s">
        <v>94</v>
      </c>
      <c r="E123" s="92" t="s">
        <v>126</v>
      </c>
      <c r="F123" s="92" t="s">
        <v>98</v>
      </c>
      <c r="G123" s="92" t="s">
        <v>713</v>
      </c>
      <c r="H123" s="11">
        <v>45743.3121875</v>
      </c>
      <c r="I123" s="92" t="s">
        <v>680</v>
      </c>
      <c r="J123" s="11">
        <v>45743.370752314797</v>
      </c>
      <c r="K123" s="92" t="s">
        <v>117</v>
      </c>
    </row>
    <row r="124" spans="1:11" ht="20.100000000000001" customHeight="1" x14ac:dyDescent="0.2">
      <c r="A124" s="8">
        <f>SUBTOTAL(103,$B$4:B124)*1</f>
        <v>121</v>
      </c>
      <c r="B124" s="92" t="s">
        <v>72</v>
      </c>
      <c r="C124" s="90" t="s">
        <v>145</v>
      </c>
      <c r="D124" s="92" t="s">
        <v>94</v>
      </c>
      <c r="E124" s="92" t="s">
        <v>126</v>
      </c>
      <c r="F124" s="92" t="s">
        <v>98</v>
      </c>
      <c r="G124" s="92" t="s">
        <v>684</v>
      </c>
      <c r="H124" s="11">
        <v>45743.426863425899</v>
      </c>
      <c r="I124" s="92" t="s">
        <v>720</v>
      </c>
      <c r="J124" s="11">
        <v>45743.466192129599</v>
      </c>
      <c r="K124" s="92" t="s">
        <v>117</v>
      </c>
    </row>
    <row r="125" spans="1:11" ht="20.100000000000001" customHeight="1" x14ac:dyDescent="0.2">
      <c r="A125" s="8">
        <f>SUBTOTAL(103,$B$4:B125)*1</f>
        <v>122</v>
      </c>
      <c r="B125" s="92" t="s">
        <v>72</v>
      </c>
      <c r="C125" s="90" t="s">
        <v>145</v>
      </c>
      <c r="D125" s="92" t="s">
        <v>94</v>
      </c>
      <c r="E125" s="92" t="s">
        <v>126</v>
      </c>
      <c r="F125" s="92" t="s">
        <v>98</v>
      </c>
      <c r="G125" s="92" t="s">
        <v>713</v>
      </c>
      <c r="H125" s="11">
        <v>45744.301863425899</v>
      </c>
      <c r="I125" s="92" t="s">
        <v>680</v>
      </c>
      <c r="J125" s="11">
        <v>45744.363009259301</v>
      </c>
      <c r="K125" s="92" t="s">
        <v>117</v>
      </c>
    </row>
    <row r="126" spans="1:11" ht="20.100000000000001" customHeight="1" x14ac:dyDescent="0.2">
      <c r="A126" s="8">
        <f>SUBTOTAL(103,$B$4:B126)*1</f>
        <v>123</v>
      </c>
      <c r="B126" s="92" t="s">
        <v>72</v>
      </c>
      <c r="C126" s="90" t="s">
        <v>145</v>
      </c>
      <c r="D126" s="92" t="s">
        <v>94</v>
      </c>
      <c r="E126" s="92" t="s">
        <v>126</v>
      </c>
      <c r="F126" s="92" t="s">
        <v>98</v>
      </c>
      <c r="G126" s="92" t="s">
        <v>684</v>
      </c>
      <c r="H126" s="11">
        <v>45744.429791666698</v>
      </c>
      <c r="I126" s="92" t="s">
        <v>714</v>
      </c>
      <c r="J126" s="11">
        <v>45744.491979166698</v>
      </c>
      <c r="K126" s="92" t="s">
        <v>117</v>
      </c>
    </row>
    <row r="127" spans="1:11" ht="20.100000000000001" customHeight="1" x14ac:dyDescent="0.2">
      <c r="A127" s="8">
        <f>SUBTOTAL(103,$B$4:B127)*1</f>
        <v>124</v>
      </c>
      <c r="B127" s="92" t="s">
        <v>72</v>
      </c>
      <c r="C127" s="90" t="s">
        <v>145</v>
      </c>
      <c r="D127" s="92" t="s">
        <v>94</v>
      </c>
      <c r="E127" s="92" t="s">
        <v>126</v>
      </c>
      <c r="F127" s="92" t="s">
        <v>98</v>
      </c>
      <c r="G127" s="92" t="s">
        <v>713</v>
      </c>
      <c r="H127" s="11">
        <v>45745.536064814798</v>
      </c>
      <c r="I127" s="92" t="s">
        <v>680</v>
      </c>
      <c r="J127" s="11">
        <v>45745.596064814803</v>
      </c>
      <c r="K127" s="92" t="s">
        <v>117</v>
      </c>
    </row>
    <row r="128" spans="1:11" ht="20.100000000000001" customHeight="1" x14ac:dyDescent="0.2">
      <c r="A128" s="8">
        <f>SUBTOTAL(103,$B$4:B128)*1</f>
        <v>125</v>
      </c>
      <c r="B128" s="92" t="s">
        <v>72</v>
      </c>
      <c r="C128" s="90" t="s">
        <v>145</v>
      </c>
      <c r="D128" s="92" t="s">
        <v>94</v>
      </c>
      <c r="E128" s="92" t="s">
        <v>126</v>
      </c>
      <c r="F128" s="92" t="s">
        <v>98</v>
      </c>
      <c r="G128" s="92" t="s">
        <v>684</v>
      </c>
      <c r="H128" s="11">
        <v>45745.670856481498</v>
      </c>
      <c r="I128" s="92" t="s">
        <v>714</v>
      </c>
      <c r="J128" s="11">
        <v>45745.732766203699</v>
      </c>
      <c r="K128" s="92" t="s">
        <v>117</v>
      </c>
    </row>
    <row r="129" spans="1:11" ht="20.100000000000001" customHeight="1" x14ac:dyDescent="0.2">
      <c r="A129" s="8">
        <f>SUBTOTAL(103,$B$4:B129)*1</f>
        <v>126</v>
      </c>
      <c r="B129" s="92" t="s">
        <v>72</v>
      </c>
      <c r="C129" s="90" t="s">
        <v>145</v>
      </c>
      <c r="D129" s="92" t="s">
        <v>94</v>
      </c>
      <c r="E129" s="92" t="s">
        <v>126</v>
      </c>
      <c r="F129" s="92" t="s">
        <v>98</v>
      </c>
      <c r="G129" s="92" t="s">
        <v>713</v>
      </c>
      <c r="H129" s="11">
        <v>45746.535787036999</v>
      </c>
      <c r="I129" s="92" t="s">
        <v>680</v>
      </c>
      <c r="J129" s="11">
        <v>45746.5954166667</v>
      </c>
      <c r="K129" s="92" t="s">
        <v>117</v>
      </c>
    </row>
    <row r="130" spans="1:11" ht="20.100000000000001" customHeight="1" x14ac:dyDescent="0.2">
      <c r="A130" s="8">
        <f>SUBTOTAL(103,$B$4:B130)*1</f>
        <v>127</v>
      </c>
      <c r="B130" s="92" t="s">
        <v>72</v>
      </c>
      <c r="C130" s="90" t="s">
        <v>145</v>
      </c>
      <c r="D130" s="92" t="s">
        <v>94</v>
      </c>
      <c r="E130" s="92" t="s">
        <v>126</v>
      </c>
      <c r="F130" s="92" t="s">
        <v>98</v>
      </c>
      <c r="G130" s="92" t="s">
        <v>684</v>
      </c>
      <c r="H130" s="11">
        <v>45746.669872685197</v>
      </c>
      <c r="I130" s="92" t="s">
        <v>714</v>
      </c>
      <c r="J130" s="11">
        <v>45746.732118055603</v>
      </c>
      <c r="K130" s="92" t="s">
        <v>117</v>
      </c>
    </row>
    <row r="131" spans="1:11" ht="20.100000000000001" customHeight="1" x14ac:dyDescent="0.2">
      <c r="A131" s="8">
        <f>SUBTOTAL(103,$B$4:B131)*1</f>
        <v>128</v>
      </c>
      <c r="B131" s="92" t="s">
        <v>72</v>
      </c>
      <c r="C131" s="90" t="s">
        <v>145</v>
      </c>
      <c r="D131" s="92" t="s">
        <v>94</v>
      </c>
      <c r="E131" s="92" t="s">
        <v>126</v>
      </c>
      <c r="F131" s="92" t="s">
        <v>98</v>
      </c>
      <c r="G131" s="92" t="s">
        <v>719</v>
      </c>
      <c r="H131" s="11">
        <v>45747.4789930556</v>
      </c>
      <c r="I131" s="92" t="s">
        <v>680</v>
      </c>
      <c r="J131" s="11">
        <v>45747.536377314798</v>
      </c>
      <c r="K131" s="92" t="s">
        <v>117</v>
      </c>
    </row>
    <row r="132" spans="1:11" ht="20.100000000000001" customHeight="1" x14ac:dyDescent="0.2">
      <c r="A132" s="8">
        <f>SUBTOTAL(103,$B$4:B132)*1</f>
        <v>129</v>
      </c>
      <c r="B132" s="92" t="s">
        <v>72</v>
      </c>
      <c r="C132" s="90" t="s">
        <v>145</v>
      </c>
      <c r="D132" s="92" t="s">
        <v>94</v>
      </c>
      <c r="E132" s="92" t="s">
        <v>126</v>
      </c>
      <c r="F132" s="92" t="s">
        <v>98</v>
      </c>
      <c r="G132" s="92" t="s">
        <v>684</v>
      </c>
      <c r="H132" s="11">
        <v>45747.619849536997</v>
      </c>
      <c r="I132" s="92" t="s">
        <v>717</v>
      </c>
      <c r="J132" s="11">
        <v>45747.674826388902</v>
      </c>
      <c r="K132" s="92" t="s">
        <v>117</v>
      </c>
    </row>
    <row r="133" spans="1:11" ht="20.100000000000001" customHeight="1" x14ac:dyDescent="0.2">
      <c r="A133" s="8">
        <f>SUBTOTAL(103,$B$4:B133)*1</f>
        <v>130</v>
      </c>
      <c r="B133" s="92" t="s">
        <v>72</v>
      </c>
      <c r="C133" s="90" t="s">
        <v>464</v>
      </c>
      <c r="D133" s="92" t="s">
        <v>102</v>
      </c>
      <c r="E133" s="92" t="s">
        <v>147</v>
      </c>
      <c r="F133" s="92" t="s">
        <v>19</v>
      </c>
      <c r="G133" s="92" t="s">
        <v>722</v>
      </c>
      <c r="H133" s="11">
        <v>45717.436724537001</v>
      </c>
      <c r="I133" s="92" t="s">
        <v>723</v>
      </c>
      <c r="J133" s="11">
        <v>45717.603935185201</v>
      </c>
      <c r="K133" s="92" t="s">
        <v>107</v>
      </c>
    </row>
    <row r="134" spans="1:11" ht="20.100000000000001" customHeight="1" x14ac:dyDescent="0.2">
      <c r="A134" s="8">
        <f>SUBTOTAL(103,$B$4:B134)*1</f>
        <v>131</v>
      </c>
      <c r="B134" s="92" t="s">
        <v>72</v>
      </c>
      <c r="C134" s="90" t="s">
        <v>464</v>
      </c>
      <c r="D134" s="92" t="s">
        <v>102</v>
      </c>
      <c r="E134" s="92" t="s">
        <v>147</v>
      </c>
      <c r="F134" s="92" t="s">
        <v>19</v>
      </c>
      <c r="G134" s="92" t="s">
        <v>724</v>
      </c>
      <c r="H134" s="11">
        <v>45718.342777777798</v>
      </c>
      <c r="I134" s="92" t="s">
        <v>725</v>
      </c>
      <c r="J134" s="11">
        <v>45718.501458333303</v>
      </c>
      <c r="K134" s="92" t="s">
        <v>107</v>
      </c>
    </row>
    <row r="135" spans="1:11" ht="20.100000000000001" customHeight="1" x14ac:dyDescent="0.2">
      <c r="A135" s="8">
        <f>SUBTOTAL(103,$B$4:B135)*1</f>
        <v>132</v>
      </c>
      <c r="B135" s="92" t="s">
        <v>72</v>
      </c>
      <c r="C135" s="90" t="s">
        <v>464</v>
      </c>
      <c r="D135" s="92" t="s">
        <v>102</v>
      </c>
      <c r="E135" s="92" t="s">
        <v>147</v>
      </c>
      <c r="F135" s="92" t="s">
        <v>19</v>
      </c>
      <c r="G135" s="92" t="s">
        <v>722</v>
      </c>
      <c r="H135" s="11">
        <v>45718.667858796303</v>
      </c>
      <c r="I135" s="92" t="s">
        <v>723</v>
      </c>
      <c r="J135" s="11">
        <v>45718.827488425901</v>
      </c>
      <c r="K135" s="92" t="s">
        <v>107</v>
      </c>
    </row>
    <row r="136" spans="1:11" ht="20.100000000000001" customHeight="1" x14ac:dyDescent="0.2">
      <c r="A136" s="8">
        <f>SUBTOTAL(103,$B$4:B136)*1</f>
        <v>133</v>
      </c>
      <c r="B136" s="92" t="s">
        <v>72</v>
      </c>
      <c r="C136" s="90" t="s">
        <v>464</v>
      </c>
      <c r="D136" s="92" t="s">
        <v>102</v>
      </c>
      <c r="E136" s="92" t="s">
        <v>147</v>
      </c>
      <c r="F136" s="92" t="s">
        <v>19</v>
      </c>
      <c r="G136" s="92" t="s">
        <v>724</v>
      </c>
      <c r="H136" s="11">
        <v>45719.422384259298</v>
      </c>
      <c r="I136" s="92" t="s">
        <v>726</v>
      </c>
      <c r="J136" s="11">
        <v>45719.573101851798</v>
      </c>
      <c r="K136" s="92" t="s">
        <v>107</v>
      </c>
    </row>
    <row r="137" spans="1:11" ht="20.100000000000001" customHeight="1" x14ac:dyDescent="0.2">
      <c r="A137" s="8">
        <f>SUBTOTAL(103,$B$4:B137)*1</f>
        <v>134</v>
      </c>
      <c r="B137" s="92" t="s">
        <v>72</v>
      </c>
      <c r="C137" s="90" t="s">
        <v>464</v>
      </c>
      <c r="D137" s="92" t="s">
        <v>102</v>
      </c>
      <c r="E137" s="92" t="s">
        <v>147</v>
      </c>
      <c r="F137" s="92" t="s">
        <v>19</v>
      </c>
      <c r="G137" s="92" t="s">
        <v>727</v>
      </c>
      <c r="H137" s="11">
        <v>45719.574467592603</v>
      </c>
      <c r="I137" s="92" t="s">
        <v>725</v>
      </c>
      <c r="J137" s="11">
        <v>45719.586921296301</v>
      </c>
      <c r="K137" s="92" t="s">
        <v>107</v>
      </c>
    </row>
    <row r="138" spans="1:11" ht="20.100000000000001" customHeight="1" x14ac:dyDescent="0.2">
      <c r="A138" s="8">
        <f>SUBTOTAL(103,$B$4:B138)*1</f>
        <v>135</v>
      </c>
      <c r="B138" s="92" t="s">
        <v>72</v>
      </c>
      <c r="C138" s="90" t="s">
        <v>464</v>
      </c>
      <c r="D138" s="92" t="s">
        <v>102</v>
      </c>
      <c r="E138" s="92" t="s">
        <v>147</v>
      </c>
      <c r="F138" s="92" t="s">
        <v>19</v>
      </c>
      <c r="G138" s="92" t="s">
        <v>722</v>
      </c>
      <c r="H138" s="11">
        <v>45720.4163078704</v>
      </c>
      <c r="I138" s="92" t="s">
        <v>723</v>
      </c>
      <c r="J138" s="11">
        <v>45720.5851736111</v>
      </c>
      <c r="K138" s="92" t="s">
        <v>107</v>
      </c>
    </row>
    <row r="139" spans="1:11" ht="20.100000000000001" customHeight="1" x14ac:dyDescent="0.2">
      <c r="A139" s="8">
        <f>SUBTOTAL(103,$B$4:B139)*1</f>
        <v>136</v>
      </c>
      <c r="B139" s="92" t="s">
        <v>72</v>
      </c>
      <c r="C139" s="90" t="s">
        <v>464</v>
      </c>
      <c r="D139" s="92" t="s">
        <v>102</v>
      </c>
      <c r="E139" s="92" t="s">
        <v>147</v>
      </c>
      <c r="F139" s="92" t="s">
        <v>19</v>
      </c>
      <c r="G139" s="92" t="s">
        <v>724</v>
      </c>
      <c r="H139" s="11">
        <v>45721.447627314803</v>
      </c>
      <c r="I139" s="92" t="s">
        <v>725</v>
      </c>
      <c r="J139" s="11">
        <v>45721.605405092603</v>
      </c>
      <c r="K139" s="92" t="s">
        <v>107</v>
      </c>
    </row>
    <row r="140" spans="1:11" ht="20.100000000000001" customHeight="1" x14ac:dyDescent="0.2">
      <c r="A140" s="8">
        <f>SUBTOTAL(103,$B$4:B140)*1</f>
        <v>137</v>
      </c>
      <c r="B140" s="92" t="s">
        <v>72</v>
      </c>
      <c r="C140" s="90" t="s">
        <v>464</v>
      </c>
      <c r="D140" s="92" t="s">
        <v>102</v>
      </c>
      <c r="E140" s="92" t="s">
        <v>147</v>
      </c>
      <c r="F140" s="92" t="s">
        <v>19</v>
      </c>
      <c r="G140" s="92" t="s">
        <v>722</v>
      </c>
      <c r="H140" s="11">
        <v>45722.275185185201</v>
      </c>
      <c r="I140" s="92" t="s">
        <v>723</v>
      </c>
      <c r="J140" s="11">
        <v>45722.436817129601</v>
      </c>
      <c r="K140" s="92" t="s">
        <v>107</v>
      </c>
    </row>
    <row r="141" spans="1:11" ht="20.100000000000001" customHeight="1" x14ac:dyDescent="0.2">
      <c r="A141" s="8">
        <f>SUBTOTAL(103,$B$4:B141)*1</f>
        <v>138</v>
      </c>
      <c r="B141" s="92" t="s">
        <v>72</v>
      </c>
      <c r="C141" s="90" t="s">
        <v>464</v>
      </c>
      <c r="D141" s="92" t="s">
        <v>102</v>
      </c>
      <c r="E141" s="92" t="s">
        <v>147</v>
      </c>
      <c r="F141" s="92" t="s">
        <v>19</v>
      </c>
      <c r="G141" s="92" t="s">
        <v>724</v>
      </c>
      <c r="H141" s="11">
        <v>45723.423611111102</v>
      </c>
      <c r="I141" s="92" t="s">
        <v>725</v>
      </c>
      <c r="J141" s="11">
        <v>45723.591099537</v>
      </c>
      <c r="K141" s="92" t="s">
        <v>107</v>
      </c>
    </row>
    <row r="142" spans="1:11" ht="20.100000000000001" customHeight="1" x14ac:dyDescent="0.2">
      <c r="A142" s="8">
        <f>SUBTOTAL(103,$B$4:B142)*1</f>
        <v>139</v>
      </c>
      <c r="B142" s="92" t="s">
        <v>72</v>
      </c>
      <c r="C142" s="90" t="s">
        <v>464</v>
      </c>
      <c r="D142" s="92" t="s">
        <v>102</v>
      </c>
      <c r="E142" s="92" t="s">
        <v>147</v>
      </c>
      <c r="F142" s="92" t="s">
        <v>19</v>
      </c>
      <c r="G142" s="92" t="s">
        <v>722</v>
      </c>
      <c r="H142" s="11">
        <v>45723.630937499998</v>
      </c>
      <c r="I142" s="92" t="s">
        <v>723</v>
      </c>
      <c r="J142" s="11">
        <v>45723.790509259299</v>
      </c>
      <c r="K142" s="92" t="s">
        <v>107</v>
      </c>
    </row>
    <row r="143" spans="1:11" ht="20.100000000000001" customHeight="1" x14ac:dyDescent="0.2">
      <c r="A143" s="8">
        <f>SUBTOTAL(103,$B$4:B143)*1</f>
        <v>140</v>
      </c>
      <c r="B143" s="92" t="s">
        <v>72</v>
      </c>
      <c r="C143" s="90" t="s">
        <v>464</v>
      </c>
      <c r="D143" s="92" t="s">
        <v>102</v>
      </c>
      <c r="E143" s="92" t="s">
        <v>147</v>
      </c>
      <c r="F143" s="92" t="s">
        <v>19</v>
      </c>
      <c r="G143" s="92" t="s">
        <v>724</v>
      </c>
      <c r="H143" s="11">
        <v>45725.239664351902</v>
      </c>
      <c r="I143" s="92" t="s">
        <v>728</v>
      </c>
      <c r="J143" s="11">
        <v>45725.315138888902</v>
      </c>
      <c r="K143" s="92" t="s">
        <v>107</v>
      </c>
    </row>
    <row r="144" spans="1:11" ht="20.100000000000001" customHeight="1" x14ac:dyDescent="0.2">
      <c r="A144" s="8">
        <f>SUBTOTAL(103,$B$4:B144)*1</f>
        <v>141</v>
      </c>
      <c r="B144" s="92" t="s">
        <v>72</v>
      </c>
      <c r="C144" s="90" t="s">
        <v>464</v>
      </c>
      <c r="D144" s="92" t="s">
        <v>102</v>
      </c>
      <c r="E144" s="92" t="s">
        <v>147</v>
      </c>
      <c r="F144" s="92" t="s">
        <v>19</v>
      </c>
      <c r="G144" s="92" t="s">
        <v>729</v>
      </c>
      <c r="H144" s="11">
        <v>45725.333877314799</v>
      </c>
      <c r="I144" s="92" t="s">
        <v>725</v>
      </c>
      <c r="J144" s="11">
        <v>45725.409537036998</v>
      </c>
      <c r="K144" s="92" t="s">
        <v>107</v>
      </c>
    </row>
    <row r="145" spans="1:11" ht="20.100000000000001" customHeight="1" x14ac:dyDescent="0.2">
      <c r="A145" s="8">
        <f>SUBTOTAL(103,$B$4:B145)*1</f>
        <v>142</v>
      </c>
      <c r="B145" s="92" t="s">
        <v>72</v>
      </c>
      <c r="C145" s="90" t="s">
        <v>464</v>
      </c>
      <c r="D145" s="92" t="s">
        <v>102</v>
      </c>
      <c r="E145" s="92" t="s">
        <v>147</v>
      </c>
      <c r="F145" s="92" t="s">
        <v>19</v>
      </c>
      <c r="G145" s="92" t="s">
        <v>722</v>
      </c>
      <c r="H145" s="11">
        <v>45725.726840277799</v>
      </c>
      <c r="I145" s="92" t="s">
        <v>723</v>
      </c>
      <c r="J145" s="11">
        <v>45725.886388888903</v>
      </c>
      <c r="K145" s="92" t="s">
        <v>107</v>
      </c>
    </row>
    <row r="146" spans="1:11" ht="20.100000000000001" customHeight="1" x14ac:dyDescent="0.2">
      <c r="A146" s="8">
        <f>SUBTOTAL(103,$B$4:B146)*1</f>
        <v>143</v>
      </c>
      <c r="B146" s="92" t="s">
        <v>72</v>
      </c>
      <c r="C146" s="90" t="s">
        <v>464</v>
      </c>
      <c r="D146" s="92" t="s">
        <v>102</v>
      </c>
      <c r="E146" s="92" t="s">
        <v>147</v>
      </c>
      <c r="F146" s="92" t="s">
        <v>19</v>
      </c>
      <c r="G146" s="92" t="s">
        <v>724</v>
      </c>
      <c r="H146" s="11">
        <v>45727.238449074102</v>
      </c>
      <c r="I146" s="92" t="s">
        <v>725</v>
      </c>
      <c r="J146" s="11">
        <v>45727.3971759259</v>
      </c>
      <c r="K146" s="92" t="s">
        <v>107</v>
      </c>
    </row>
    <row r="147" spans="1:11" ht="20.100000000000001" customHeight="1" x14ac:dyDescent="0.2">
      <c r="A147" s="8">
        <f>SUBTOTAL(103,$B$4:B147)*1</f>
        <v>144</v>
      </c>
      <c r="B147" s="92" t="s">
        <v>72</v>
      </c>
      <c r="C147" s="90" t="s">
        <v>464</v>
      </c>
      <c r="D147" s="92" t="s">
        <v>102</v>
      </c>
      <c r="E147" s="92" t="s">
        <v>147</v>
      </c>
      <c r="F147" s="92" t="s">
        <v>19</v>
      </c>
      <c r="G147" s="92" t="s">
        <v>722</v>
      </c>
      <c r="H147" s="11">
        <v>45727.573796296303</v>
      </c>
      <c r="I147" s="92" t="s">
        <v>730</v>
      </c>
      <c r="J147" s="11">
        <v>45727.626493055599</v>
      </c>
      <c r="K147" s="92" t="s">
        <v>107</v>
      </c>
    </row>
    <row r="148" spans="1:11" ht="20.100000000000001" customHeight="1" x14ac:dyDescent="0.2">
      <c r="A148" s="8">
        <f>SUBTOTAL(103,$B$4:B148)*1</f>
        <v>145</v>
      </c>
      <c r="B148" s="92" t="s">
        <v>72</v>
      </c>
      <c r="C148" s="90" t="s">
        <v>464</v>
      </c>
      <c r="D148" s="92" t="s">
        <v>102</v>
      </c>
      <c r="E148" s="92" t="s">
        <v>147</v>
      </c>
      <c r="F148" s="92" t="s">
        <v>19</v>
      </c>
      <c r="G148" s="92" t="s">
        <v>731</v>
      </c>
      <c r="H148" s="11">
        <v>45727.627037036997</v>
      </c>
      <c r="I148" s="92" t="s">
        <v>723</v>
      </c>
      <c r="J148" s="11">
        <v>45727.735266203701</v>
      </c>
      <c r="K148" s="92" t="s">
        <v>107</v>
      </c>
    </row>
    <row r="149" spans="1:11" ht="20.100000000000001" customHeight="1" x14ac:dyDescent="0.2">
      <c r="A149" s="8">
        <f>SUBTOTAL(103,$B$4:B149)*1</f>
        <v>146</v>
      </c>
      <c r="B149" s="92" t="s">
        <v>72</v>
      </c>
      <c r="C149" s="90" t="s">
        <v>464</v>
      </c>
      <c r="D149" s="92" t="s">
        <v>102</v>
      </c>
      <c r="E149" s="92" t="s">
        <v>147</v>
      </c>
      <c r="F149" s="92" t="s">
        <v>19</v>
      </c>
      <c r="G149" s="92" t="s">
        <v>724</v>
      </c>
      <c r="H149" s="11">
        <v>45729.259039351899</v>
      </c>
      <c r="I149" s="92" t="s">
        <v>728</v>
      </c>
      <c r="J149" s="11">
        <v>45729.330625000002</v>
      </c>
      <c r="K149" s="92" t="s">
        <v>107</v>
      </c>
    </row>
    <row r="150" spans="1:11" ht="20.100000000000001" customHeight="1" x14ac:dyDescent="0.2">
      <c r="A150" s="8">
        <f>SUBTOTAL(103,$B$4:B150)*1</f>
        <v>147</v>
      </c>
      <c r="B150" s="92" t="s">
        <v>72</v>
      </c>
      <c r="C150" s="90" t="s">
        <v>464</v>
      </c>
      <c r="D150" s="92" t="s">
        <v>102</v>
      </c>
      <c r="E150" s="92" t="s">
        <v>147</v>
      </c>
      <c r="F150" s="92" t="s">
        <v>19</v>
      </c>
      <c r="G150" s="92" t="s">
        <v>729</v>
      </c>
      <c r="H150" s="11">
        <v>45729.349212963003</v>
      </c>
      <c r="I150" s="92" t="s">
        <v>725</v>
      </c>
      <c r="J150" s="11">
        <v>45729.4206134259</v>
      </c>
      <c r="K150" s="92" t="s">
        <v>107</v>
      </c>
    </row>
    <row r="151" spans="1:11" ht="20.100000000000001" customHeight="1" x14ac:dyDescent="0.2">
      <c r="A151" s="8">
        <f>SUBTOTAL(103,$B$4:B151)*1</f>
        <v>148</v>
      </c>
      <c r="B151" s="92" t="s">
        <v>72</v>
      </c>
      <c r="C151" s="90" t="s">
        <v>464</v>
      </c>
      <c r="D151" s="92" t="s">
        <v>102</v>
      </c>
      <c r="E151" s="92" t="s">
        <v>147</v>
      </c>
      <c r="F151" s="92" t="s">
        <v>19</v>
      </c>
      <c r="G151" s="92" t="s">
        <v>722</v>
      </c>
      <c r="H151" s="11">
        <v>45730.3214814815</v>
      </c>
      <c r="I151" s="92" t="s">
        <v>723</v>
      </c>
      <c r="J151" s="11">
        <v>45730.481643518498</v>
      </c>
      <c r="K151" s="92" t="s">
        <v>107</v>
      </c>
    </row>
    <row r="152" spans="1:11" ht="20.100000000000001" customHeight="1" x14ac:dyDescent="0.2">
      <c r="A152" s="8">
        <f>SUBTOTAL(103,$B$4:B152)*1</f>
        <v>149</v>
      </c>
      <c r="B152" s="92" t="s">
        <v>72</v>
      </c>
      <c r="C152" s="90" t="s">
        <v>464</v>
      </c>
      <c r="D152" s="92" t="s">
        <v>102</v>
      </c>
      <c r="E152" s="92" t="s">
        <v>147</v>
      </c>
      <c r="F152" s="92" t="s">
        <v>19</v>
      </c>
      <c r="G152" s="92" t="s">
        <v>724</v>
      </c>
      <c r="H152" s="11">
        <v>45730.551412036999</v>
      </c>
      <c r="I152" s="92" t="s">
        <v>725</v>
      </c>
      <c r="J152" s="11">
        <v>45730.709143518499</v>
      </c>
      <c r="K152" s="92" t="s">
        <v>107</v>
      </c>
    </row>
    <row r="153" spans="1:11" ht="20.100000000000001" customHeight="1" x14ac:dyDescent="0.2">
      <c r="A153" s="8">
        <f>SUBTOTAL(103,$B$4:B153)*1</f>
        <v>150</v>
      </c>
      <c r="B153" s="92" t="s">
        <v>72</v>
      </c>
      <c r="C153" s="90" t="s">
        <v>464</v>
      </c>
      <c r="D153" s="92" t="s">
        <v>102</v>
      </c>
      <c r="E153" s="92" t="s">
        <v>147</v>
      </c>
      <c r="F153" s="92" t="s">
        <v>19</v>
      </c>
      <c r="G153" s="92" t="s">
        <v>722</v>
      </c>
      <c r="H153" s="11">
        <v>45732.281168981499</v>
      </c>
      <c r="I153" s="92" t="s">
        <v>723</v>
      </c>
      <c r="J153" s="11">
        <v>45732.439733796302</v>
      </c>
      <c r="K153" s="92" t="s">
        <v>107</v>
      </c>
    </row>
    <row r="154" spans="1:11" ht="20.100000000000001" customHeight="1" x14ac:dyDescent="0.2">
      <c r="A154" s="8">
        <f>SUBTOTAL(103,$B$4:B154)*1</f>
        <v>151</v>
      </c>
      <c r="B154" s="92" t="s">
        <v>72</v>
      </c>
      <c r="C154" s="90" t="s">
        <v>464</v>
      </c>
      <c r="D154" s="92" t="s">
        <v>102</v>
      </c>
      <c r="E154" s="92" t="s">
        <v>147</v>
      </c>
      <c r="F154" s="92" t="s">
        <v>19</v>
      </c>
      <c r="G154" s="92" t="s">
        <v>724</v>
      </c>
      <c r="H154" s="11">
        <v>45732.568414351903</v>
      </c>
      <c r="I154" s="92" t="s">
        <v>725</v>
      </c>
      <c r="J154" s="11">
        <v>45732.727337962999</v>
      </c>
      <c r="K154" s="92" t="s">
        <v>107</v>
      </c>
    </row>
    <row r="155" spans="1:11" ht="20.100000000000001" customHeight="1" x14ac:dyDescent="0.2">
      <c r="A155" s="8">
        <f>SUBTOTAL(103,$B$4:B155)*1</f>
        <v>152</v>
      </c>
      <c r="B155" s="92" t="s">
        <v>72</v>
      </c>
      <c r="C155" s="90" t="s">
        <v>464</v>
      </c>
      <c r="D155" s="92" t="s">
        <v>102</v>
      </c>
      <c r="E155" s="92" t="s">
        <v>147</v>
      </c>
      <c r="F155" s="92" t="s">
        <v>19</v>
      </c>
      <c r="G155" s="92" t="s">
        <v>722</v>
      </c>
      <c r="H155" s="11">
        <v>45733.395972222199</v>
      </c>
      <c r="I155" s="92" t="s">
        <v>723</v>
      </c>
      <c r="J155" s="11">
        <v>45733.554108796299</v>
      </c>
      <c r="K155" s="92" t="s">
        <v>107</v>
      </c>
    </row>
    <row r="156" spans="1:11" ht="20.100000000000001" customHeight="1" x14ac:dyDescent="0.2">
      <c r="A156" s="8">
        <f>SUBTOTAL(103,$B$4:B156)*1</f>
        <v>153</v>
      </c>
      <c r="B156" s="92" t="s">
        <v>72</v>
      </c>
      <c r="C156" s="90" t="s">
        <v>464</v>
      </c>
      <c r="D156" s="92" t="s">
        <v>102</v>
      </c>
      <c r="E156" s="92" t="s">
        <v>147</v>
      </c>
      <c r="F156" s="92" t="s">
        <v>19</v>
      </c>
      <c r="G156" s="92" t="s">
        <v>724</v>
      </c>
      <c r="H156" s="11">
        <v>45734.4229513889</v>
      </c>
      <c r="I156" s="92" t="s">
        <v>725</v>
      </c>
      <c r="J156" s="11">
        <v>45734.581712963001</v>
      </c>
      <c r="K156" s="92" t="s">
        <v>107</v>
      </c>
    </row>
    <row r="157" spans="1:11" ht="20.100000000000001" customHeight="1" x14ac:dyDescent="0.2">
      <c r="A157" s="8">
        <f>SUBTOTAL(103,$B$4:B157)*1</f>
        <v>154</v>
      </c>
      <c r="B157" s="92" t="s">
        <v>72</v>
      </c>
      <c r="C157" s="90" t="s">
        <v>464</v>
      </c>
      <c r="D157" s="92" t="s">
        <v>102</v>
      </c>
      <c r="E157" s="92" t="s">
        <v>147</v>
      </c>
      <c r="F157" s="92" t="s">
        <v>19</v>
      </c>
      <c r="G157" s="92" t="s">
        <v>722</v>
      </c>
      <c r="H157" s="11">
        <v>45735.392268518503</v>
      </c>
      <c r="I157" s="92" t="s">
        <v>723</v>
      </c>
      <c r="J157" s="11">
        <v>45735.557627314804</v>
      </c>
      <c r="K157" s="92" t="s">
        <v>107</v>
      </c>
    </row>
    <row r="158" spans="1:11" ht="20.100000000000001" customHeight="1" x14ac:dyDescent="0.2">
      <c r="A158" s="8">
        <f>SUBTOTAL(103,$B$4:B158)*1</f>
        <v>155</v>
      </c>
      <c r="B158" s="92" t="s">
        <v>72</v>
      </c>
      <c r="C158" s="90" t="s">
        <v>464</v>
      </c>
      <c r="D158" s="92" t="s">
        <v>102</v>
      </c>
      <c r="E158" s="92" t="s">
        <v>147</v>
      </c>
      <c r="F158" s="92" t="s">
        <v>19</v>
      </c>
      <c r="G158" s="92" t="s">
        <v>724</v>
      </c>
      <c r="H158" s="11">
        <v>45736.347569444399</v>
      </c>
      <c r="I158" s="92" t="s">
        <v>725</v>
      </c>
      <c r="J158" s="11">
        <v>45736.5148148148</v>
      </c>
      <c r="K158" s="92" t="s">
        <v>107</v>
      </c>
    </row>
    <row r="159" spans="1:11" ht="20.100000000000001" customHeight="1" x14ac:dyDescent="0.2">
      <c r="A159" s="8">
        <f>SUBTOTAL(103,$B$4:B159)*1</f>
        <v>156</v>
      </c>
      <c r="B159" s="92" t="s">
        <v>72</v>
      </c>
      <c r="C159" s="90" t="s">
        <v>464</v>
      </c>
      <c r="D159" s="92" t="s">
        <v>102</v>
      </c>
      <c r="E159" s="92" t="s">
        <v>147</v>
      </c>
      <c r="F159" s="92" t="s">
        <v>19</v>
      </c>
      <c r="G159" s="92" t="s">
        <v>722</v>
      </c>
      <c r="H159" s="11">
        <v>45737.276840277802</v>
      </c>
      <c r="I159" s="92" t="s">
        <v>723</v>
      </c>
      <c r="J159" s="11">
        <v>45737.437349537002</v>
      </c>
      <c r="K159" s="92" t="s">
        <v>107</v>
      </c>
    </row>
    <row r="160" spans="1:11" ht="20.100000000000001" customHeight="1" x14ac:dyDescent="0.2">
      <c r="A160" s="8">
        <f>SUBTOTAL(103,$B$4:B160)*1</f>
        <v>157</v>
      </c>
      <c r="B160" s="92" t="s">
        <v>72</v>
      </c>
      <c r="C160" s="90" t="s">
        <v>464</v>
      </c>
      <c r="D160" s="92" t="s">
        <v>102</v>
      </c>
      <c r="E160" s="92" t="s">
        <v>147</v>
      </c>
      <c r="F160" s="92" t="s">
        <v>19</v>
      </c>
      <c r="G160" s="92" t="s">
        <v>724</v>
      </c>
      <c r="H160" s="11">
        <v>45737.540520833303</v>
      </c>
      <c r="I160" s="92" t="s">
        <v>732</v>
      </c>
      <c r="J160" s="11">
        <v>45737.545289351903</v>
      </c>
      <c r="K160" s="92" t="s">
        <v>107</v>
      </c>
    </row>
    <row r="161" spans="1:11" ht="20.100000000000001" customHeight="1" x14ac:dyDescent="0.2">
      <c r="A161" s="8">
        <f>SUBTOTAL(103,$B$4:B161)*1</f>
        <v>158</v>
      </c>
      <c r="B161" s="92" t="s">
        <v>72</v>
      </c>
      <c r="C161" s="90" t="s">
        <v>464</v>
      </c>
      <c r="D161" s="92" t="s">
        <v>102</v>
      </c>
      <c r="E161" s="92" t="s">
        <v>147</v>
      </c>
      <c r="F161" s="92" t="s">
        <v>19</v>
      </c>
      <c r="G161" s="92" t="s">
        <v>732</v>
      </c>
      <c r="H161" s="11">
        <v>45737.5466087963</v>
      </c>
      <c r="I161" s="92" t="s">
        <v>725</v>
      </c>
      <c r="J161" s="11">
        <v>45737.707743055602</v>
      </c>
      <c r="K161" s="92" t="s">
        <v>107</v>
      </c>
    </row>
    <row r="162" spans="1:11" ht="20.100000000000001" customHeight="1" x14ac:dyDescent="0.2">
      <c r="A162" s="8">
        <f>SUBTOTAL(103,$B$4:B162)*1</f>
        <v>159</v>
      </c>
      <c r="B162" s="92" t="s">
        <v>72</v>
      </c>
      <c r="C162" s="90" t="s">
        <v>464</v>
      </c>
      <c r="D162" s="92" t="s">
        <v>102</v>
      </c>
      <c r="E162" s="92" t="s">
        <v>147</v>
      </c>
      <c r="F162" s="92" t="s">
        <v>19</v>
      </c>
      <c r="G162" s="92" t="s">
        <v>722</v>
      </c>
      <c r="H162" s="11">
        <v>45738.532650462999</v>
      </c>
      <c r="I162" s="92" t="s">
        <v>723</v>
      </c>
      <c r="J162" s="11">
        <v>45738.6948148148</v>
      </c>
      <c r="K162" s="92" t="s">
        <v>107</v>
      </c>
    </row>
    <row r="163" spans="1:11" ht="20.100000000000001" customHeight="1" x14ac:dyDescent="0.2">
      <c r="A163" s="8">
        <f>SUBTOTAL(103,$B$4:B163)*1</f>
        <v>160</v>
      </c>
      <c r="B163" s="92" t="s">
        <v>72</v>
      </c>
      <c r="C163" s="90" t="s">
        <v>464</v>
      </c>
      <c r="D163" s="92" t="s">
        <v>102</v>
      </c>
      <c r="E163" s="92" t="s">
        <v>147</v>
      </c>
      <c r="F163" s="92" t="s">
        <v>19</v>
      </c>
      <c r="G163" s="92" t="s">
        <v>724</v>
      </c>
      <c r="H163" s="11">
        <v>45741.349201388897</v>
      </c>
      <c r="I163" s="92" t="s">
        <v>725</v>
      </c>
      <c r="J163" s="11">
        <v>45741.509236111102</v>
      </c>
      <c r="K163" s="92" t="s">
        <v>107</v>
      </c>
    </row>
    <row r="164" spans="1:11" ht="20.100000000000001" customHeight="1" x14ac:dyDescent="0.2">
      <c r="A164" s="8">
        <f>SUBTOTAL(103,$B$4:B164)*1</f>
        <v>161</v>
      </c>
      <c r="B164" s="92" t="s">
        <v>72</v>
      </c>
      <c r="C164" s="90" t="s">
        <v>464</v>
      </c>
      <c r="D164" s="92" t="s">
        <v>102</v>
      </c>
      <c r="E164" s="92" t="s">
        <v>147</v>
      </c>
      <c r="F164" s="92" t="s">
        <v>19</v>
      </c>
      <c r="G164" s="92" t="s">
        <v>722</v>
      </c>
      <c r="H164" s="11">
        <v>45741.551574074103</v>
      </c>
      <c r="I164" s="92" t="s">
        <v>733</v>
      </c>
      <c r="J164" s="11">
        <v>45741.699884259302</v>
      </c>
      <c r="K164" s="92" t="s">
        <v>107</v>
      </c>
    </row>
    <row r="165" spans="1:11" ht="20.100000000000001" customHeight="1" x14ac:dyDescent="0.2">
      <c r="A165" s="8">
        <f>SUBTOTAL(103,$B$4:B165)*1</f>
        <v>162</v>
      </c>
      <c r="B165" s="92" t="s">
        <v>72</v>
      </c>
      <c r="C165" s="90" t="s">
        <v>464</v>
      </c>
      <c r="D165" s="92" t="s">
        <v>102</v>
      </c>
      <c r="E165" s="92" t="s">
        <v>147</v>
      </c>
      <c r="F165" s="92" t="s">
        <v>19</v>
      </c>
      <c r="G165" s="92" t="s">
        <v>734</v>
      </c>
      <c r="H165" s="11">
        <v>45741.701840277798</v>
      </c>
      <c r="I165" s="92" t="s">
        <v>723</v>
      </c>
      <c r="J165" s="11">
        <v>45741.7202314815</v>
      </c>
      <c r="K165" s="92" t="s">
        <v>107</v>
      </c>
    </row>
    <row r="166" spans="1:11" ht="20.100000000000001" customHeight="1" x14ac:dyDescent="0.2">
      <c r="A166" s="8">
        <f>SUBTOTAL(103,$B$4:B166)*1</f>
        <v>163</v>
      </c>
      <c r="B166" s="92" t="s">
        <v>72</v>
      </c>
      <c r="C166" s="90" t="s">
        <v>464</v>
      </c>
      <c r="D166" s="92" t="s">
        <v>102</v>
      </c>
      <c r="E166" s="92" t="s">
        <v>147</v>
      </c>
      <c r="F166" s="92" t="s">
        <v>19</v>
      </c>
      <c r="G166" s="92" t="s">
        <v>724</v>
      </c>
      <c r="H166" s="11">
        <v>45742.604976851799</v>
      </c>
      <c r="I166" s="92" t="s">
        <v>735</v>
      </c>
      <c r="J166" s="11">
        <v>45742.759814814803</v>
      </c>
      <c r="K166" s="92" t="s">
        <v>107</v>
      </c>
    </row>
    <row r="167" spans="1:11" ht="20.100000000000001" customHeight="1" x14ac:dyDescent="0.2">
      <c r="A167" s="8">
        <f>SUBTOTAL(103,$B$4:B167)*1</f>
        <v>164</v>
      </c>
      <c r="B167" s="92" t="s">
        <v>72</v>
      </c>
      <c r="C167" s="90" t="s">
        <v>464</v>
      </c>
      <c r="D167" s="92" t="s">
        <v>102</v>
      </c>
      <c r="E167" s="92" t="s">
        <v>147</v>
      </c>
      <c r="F167" s="92" t="s">
        <v>19</v>
      </c>
      <c r="G167" s="92" t="s">
        <v>736</v>
      </c>
      <c r="H167" s="11">
        <v>45742.761064814797</v>
      </c>
      <c r="I167" s="92" t="s">
        <v>725</v>
      </c>
      <c r="J167" s="11">
        <v>45742.765925925902</v>
      </c>
      <c r="K167" s="92" t="s">
        <v>107</v>
      </c>
    </row>
    <row r="168" spans="1:11" ht="20.100000000000001" customHeight="1" x14ac:dyDescent="0.2">
      <c r="A168" s="8">
        <f>SUBTOTAL(103,$B$4:B168)*1</f>
        <v>165</v>
      </c>
      <c r="B168" s="92" t="s">
        <v>72</v>
      </c>
      <c r="C168" s="90" t="s">
        <v>464</v>
      </c>
      <c r="D168" s="92" t="s">
        <v>102</v>
      </c>
      <c r="E168" s="92" t="s">
        <v>147</v>
      </c>
      <c r="F168" s="92" t="s">
        <v>19</v>
      </c>
      <c r="G168" s="92" t="s">
        <v>722</v>
      </c>
      <c r="H168" s="11">
        <v>45743.672152777799</v>
      </c>
      <c r="I168" s="92" t="s">
        <v>733</v>
      </c>
      <c r="J168" s="11">
        <v>45743.8120486111</v>
      </c>
      <c r="K168" s="92" t="s">
        <v>107</v>
      </c>
    </row>
    <row r="169" spans="1:11" ht="20.100000000000001" customHeight="1" x14ac:dyDescent="0.2">
      <c r="A169" s="8">
        <f>SUBTOTAL(103,$B$4:B169)*1</f>
        <v>166</v>
      </c>
      <c r="B169" s="92" t="s">
        <v>72</v>
      </c>
      <c r="C169" s="90" t="s">
        <v>464</v>
      </c>
      <c r="D169" s="92" t="s">
        <v>102</v>
      </c>
      <c r="E169" s="92" t="s">
        <v>147</v>
      </c>
      <c r="F169" s="92" t="s">
        <v>19</v>
      </c>
      <c r="G169" s="92" t="s">
        <v>734</v>
      </c>
      <c r="H169" s="11">
        <v>45743.813634259299</v>
      </c>
      <c r="I169" s="92" t="s">
        <v>723</v>
      </c>
      <c r="J169" s="11">
        <v>45743.832800925898</v>
      </c>
      <c r="K169" s="92" t="s">
        <v>107</v>
      </c>
    </row>
    <row r="170" spans="1:11" ht="20.100000000000001" customHeight="1" x14ac:dyDescent="0.2">
      <c r="A170" s="8">
        <f>SUBTOTAL(103,$B$4:B170)*1</f>
        <v>167</v>
      </c>
      <c r="B170" s="92" t="s">
        <v>72</v>
      </c>
      <c r="C170" s="90" t="s">
        <v>153</v>
      </c>
      <c r="D170" s="92" t="s">
        <v>111</v>
      </c>
      <c r="E170" s="92" t="s">
        <v>147</v>
      </c>
      <c r="F170" s="92" t="s">
        <v>19</v>
      </c>
      <c r="G170" s="92" t="s">
        <v>737</v>
      </c>
      <c r="H170" s="11">
        <v>45735.830231481501</v>
      </c>
      <c r="I170" s="92" t="s">
        <v>717</v>
      </c>
      <c r="J170" s="11">
        <v>45735.884166666699</v>
      </c>
      <c r="K170" s="92" t="s">
        <v>107</v>
      </c>
    </row>
    <row r="171" spans="1:11" ht="20.100000000000001" customHeight="1" x14ac:dyDescent="0.2">
      <c r="A171" s="8">
        <f>SUBTOTAL(103,$B$4:B171)*1</f>
        <v>168</v>
      </c>
      <c r="B171" s="92" t="s">
        <v>661</v>
      </c>
      <c r="C171" s="90" t="s">
        <v>204</v>
      </c>
      <c r="D171" s="92" t="s">
        <v>102</v>
      </c>
      <c r="E171" s="92" t="s">
        <v>124</v>
      </c>
      <c r="F171" s="92" t="s">
        <v>20</v>
      </c>
      <c r="G171" s="92" t="s">
        <v>738</v>
      </c>
      <c r="H171" s="11">
        <v>45725.709155092598</v>
      </c>
      <c r="I171" s="92" t="s">
        <v>739</v>
      </c>
      <c r="J171" s="11">
        <v>45725.839305555601</v>
      </c>
      <c r="K171" s="92" t="s">
        <v>107</v>
      </c>
    </row>
    <row r="172" spans="1:11" ht="20.100000000000001" customHeight="1" x14ac:dyDescent="0.2">
      <c r="A172" s="8">
        <f>SUBTOTAL(103,$B$4:B172)*1</f>
        <v>169</v>
      </c>
      <c r="B172" s="92" t="s">
        <v>661</v>
      </c>
      <c r="C172" s="90" t="s">
        <v>204</v>
      </c>
      <c r="D172" s="92" t="s">
        <v>102</v>
      </c>
      <c r="E172" s="92" t="s">
        <v>124</v>
      </c>
      <c r="F172" s="92" t="s">
        <v>20</v>
      </c>
      <c r="G172" s="92" t="s">
        <v>740</v>
      </c>
      <c r="H172" s="11">
        <v>45726.439629629604</v>
      </c>
      <c r="I172" s="92" t="s">
        <v>741</v>
      </c>
      <c r="J172" s="11">
        <v>45726.473564814798</v>
      </c>
      <c r="K172" s="92" t="s">
        <v>107</v>
      </c>
    </row>
    <row r="173" spans="1:11" ht="20.100000000000001" customHeight="1" x14ac:dyDescent="0.2">
      <c r="A173" s="8">
        <f>SUBTOTAL(103,$B$4:B173)*1</f>
        <v>170</v>
      </c>
      <c r="B173" s="92" t="s">
        <v>72</v>
      </c>
      <c r="C173" s="90" t="s">
        <v>515</v>
      </c>
      <c r="D173" s="92" t="s">
        <v>94</v>
      </c>
      <c r="E173" s="92" t="s">
        <v>110</v>
      </c>
      <c r="F173" s="92" t="s">
        <v>19</v>
      </c>
      <c r="G173" s="92" t="s">
        <v>722</v>
      </c>
      <c r="H173" s="11">
        <v>45741.491319444402</v>
      </c>
      <c r="I173" s="92" t="s">
        <v>726</v>
      </c>
      <c r="J173" s="11">
        <v>45741.510752314804</v>
      </c>
      <c r="K173" s="92" t="s">
        <v>96</v>
      </c>
    </row>
    <row r="174" spans="1:11" ht="20.100000000000001" customHeight="1" x14ac:dyDescent="0.2">
      <c r="A174" s="8">
        <f>SUBTOTAL(103,$B$4:B174)*1</f>
        <v>171</v>
      </c>
      <c r="B174" s="92" t="s">
        <v>72</v>
      </c>
      <c r="C174" s="90" t="s">
        <v>515</v>
      </c>
      <c r="D174" s="92" t="s">
        <v>94</v>
      </c>
      <c r="E174" s="92" t="s">
        <v>110</v>
      </c>
      <c r="F174" s="92" t="s">
        <v>19</v>
      </c>
      <c r="G174" s="92" t="s">
        <v>727</v>
      </c>
      <c r="H174" s="11">
        <v>45741.642256944397</v>
      </c>
      <c r="I174" s="92" t="s">
        <v>725</v>
      </c>
      <c r="J174" s="11">
        <v>45741.658969907403</v>
      </c>
      <c r="K174" s="92" t="s">
        <v>96</v>
      </c>
    </row>
    <row r="175" spans="1:11" ht="20.100000000000001" customHeight="1" x14ac:dyDescent="0.2">
      <c r="A175" s="8">
        <f>SUBTOTAL(103,$B$4:B175)*1</f>
        <v>172</v>
      </c>
      <c r="B175" s="92" t="s">
        <v>72</v>
      </c>
      <c r="C175" s="90" t="s">
        <v>515</v>
      </c>
      <c r="D175" s="92" t="s">
        <v>94</v>
      </c>
      <c r="E175" s="92" t="s">
        <v>110</v>
      </c>
      <c r="F175" s="92" t="s">
        <v>19</v>
      </c>
      <c r="G175" s="92" t="s">
        <v>742</v>
      </c>
      <c r="H175" s="11">
        <v>45745.385254629597</v>
      </c>
      <c r="I175" s="92" t="s">
        <v>743</v>
      </c>
      <c r="J175" s="11">
        <v>45745.408935185202</v>
      </c>
      <c r="K175" s="92" t="s">
        <v>96</v>
      </c>
    </row>
    <row r="176" spans="1:11" ht="20.100000000000001" customHeight="1" x14ac:dyDescent="0.2">
      <c r="A176" s="8">
        <f>SUBTOTAL(103,$B$4:B176)*1</f>
        <v>173</v>
      </c>
      <c r="B176" s="92" t="s">
        <v>72</v>
      </c>
      <c r="C176" s="90" t="s">
        <v>515</v>
      </c>
      <c r="D176" s="92" t="s">
        <v>94</v>
      </c>
      <c r="E176" s="92" t="s">
        <v>110</v>
      </c>
      <c r="F176" s="92" t="s">
        <v>19</v>
      </c>
      <c r="G176" s="92" t="s">
        <v>744</v>
      </c>
      <c r="H176" s="11">
        <v>45745.571724537003</v>
      </c>
      <c r="I176" s="92" t="s">
        <v>725</v>
      </c>
      <c r="J176" s="11">
        <v>45745.593194444402</v>
      </c>
      <c r="K176" s="92" t="s">
        <v>96</v>
      </c>
    </row>
    <row r="177" spans="1:11" ht="20.100000000000001" customHeight="1" x14ac:dyDescent="0.2">
      <c r="A177" s="8">
        <f>SUBTOTAL(103,$B$4:B177)*1</f>
        <v>174</v>
      </c>
      <c r="B177" s="92" t="s">
        <v>661</v>
      </c>
      <c r="C177" s="90" t="s">
        <v>310</v>
      </c>
      <c r="D177" s="92" t="s">
        <v>102</v>
      </c>
      <c r="E177" s="92" t="s">
        <v>123</v>
      </c>
      <c r="F177" s="92" t="s">
        <v>20</v>
      </c>
      <c r="G177" s="92" t="s">
        <v>745</v>
      </c>
      <c r="H177" s="11">
        <v>45725.588773148098</v>
      </c>
      <c r="I177" s="92" t="s">
        <v>746</v>
      </c>
      <c r="J177" s="11">
        <v>45725.7194675926</v>
      </c>
      <c r="K177" s="92" t="s">
        <v>96</v>
      </c>
    </row>
    <row r="178" spans="1:11" ht="20.100000000000001" customHeight="1" x14ac:dyDescent="0.2">
      <c r="A178" s="8">
        <f>SUBTOTAL(103,$B$4:B178)*1</f>
        <v>175</v>
      </c>
      <c r="B178" s="92" t="s">
        <v>661</v>
      </c>
      <c r="C178" s="90" t="s">
        <v>310</v>
      </c>
      <c r="D178" s="92" t="s">
        <v>102</v>
      </c>
      <c r="E178" s="92" t="s">
        <v>123</v>
      </c>
      <c r="F178" s="92" t="s">
        <v>20</v>
      </c>
      <c r="G178" s="92" t="s">
        <v>747</v>
      </c>
      <c r="H178" s="11">
        <v>45725.530729166698</v>
      </c>
      <c r="I178" s="92" t="s">
        <v>748</v>
      </c>
      <c r="J178" s="11">
        <v>45725.545231481497</v>
      </c>
      <c r="K178" s="92" t="s">
        <v>96</v>
      </c>
    </row>
    <row r="179" spans="1:11" ht="20.100000000000001" customHeight="1" x14ac:dyDescent="0.2">
      <c r="A179" s="8">
        <f>SUBTOTAL(103,$B$4:B179)*1</f>
        <v>176</v>
      </c>
      <c r="B179" s="92" t="s">
        <v>83</v>
      </c>
      <c r="C179" s="90" t="s">
        <v>526</v>
      </c>
      <c r="D179" s="92" t="s">
        <v>94</v>
      </c>
      <c r="E179" s="92" t="s">
        <v>527</v>
      </c>
      <c r="F179" s="92" t="s">
        <v>98</v>
      </c>
      <c r="G179" s="92" t="s">
        <v>749</v>
      </c>
      <c r="H179" s="11">
        <v>45741.733888888899</v>
      </c>
      <c r="I179" s="92" t="s">
        <v>683</v>
      </c>
      <c r="J179" s="11">
        <v>45741.822939814803</v>
      </c>
      <c r="K179" s="92" t="s">
        <v>104</v>
      </c>
    </row>
    <row r="180" spans="1:11" ht="20.100000000000001" customHeight="1" x14ac:dyDescent="0.2">
      <c r="A180" s="8">
        <f>SUBTOTAL(103,$B$4:B180)*1</f>
        <v>177</v>
      </c>
      <c r="B180" s="92" t="s">
        <v>80</v>
      </c>
      <c r="C180" s="90" t="s">
        <v>392</v>
      </c>
      <c r="D180" s="92" t="s">
        <v>94</v>
      </c>
      <c r="E180" s="92" t="s">
        <v>304</v>
      </c>
      <c r="F180" s="92" t="s">
        <v>20</v>
      </c>
      <c r="G180" s="92" t="s">
        <v>750</v>
      </c>
      <c r="H180" s="11">
        <v>45718.348888888897</v>
      </c>
      <c r="I180" s="92" t="s">
        <v>751</v>
      </c>
      <c r="J180" s="11">
        <v>45718.3656597222</v>
      </c>
      <c r="K180" s="92" t="s">
        <v>112</v>
      </c>
    </row>
    <row r="181" spans="1:11" ht="20.100000000000001" customHeight="1" x14ac:dyDescent="0.2">
      <c r="A181" s="8">
        <f>SUBTOTAL(103,$B$4:B181)*1</f>
        <v>178</v>
      </c>
      <c r="B181" s="92" t="s">
        <v>80</v>
      </c>
      <c r="C181" s="90" t="s">
        <v>392</v>
      </c>
      <c r="D181" s="92" t="s">
        <v>94</v>
      </c>
      <c r="E181" s="92" t="s">
        <v>304</v>
      </c>
      <c r="F181" s="92" t="s">
        <v>20</v>
      </c>
      <c r="G181" s="92" t="s">
        <v>752</v>
      </c>
      <c r="H181" s="11">
        <v>45718.532939814802</v>
      </c>
      <c r="I181" s="92" t="s">
        <v>753</v>
      </c>
      <c r="J181" s="11">
        <v>45718.549513888902</v>
      </c>
      <c r="K181" s="92" t="s">
        <v>112</v>
      </c>
    </row>
    <row r="182" spans="1:11" ht="20.100000000000001" customHeight="1" x14ac:dyDescent="0.2">
      <c r="A182" s="8">
        <f>SUBTOTAL(103,$B$4:B182)*1</f>
        <v>179</v>
      </c>
      <c r="B182" s="92" t="s">
        <v>80</v>
      </c>
      <c r="C182" s="90" t="s">
        <v>392</v>
      </c>
      <c r="D182" s="92" t="s">
        <v>94</v>
      </c>
      <c r="E182" s="92" t="s">
        <v>304</v>
      </c>
      <c r="F182" s="92" t="s">
        <v>20</v>
      </c>
      <c r="G182" s="92" t="s">
        <v>750</v>
      </c>
      <c r="H182" s="11">
        <v>45744.374814814801</v>
      </c>
      <c r="I182" s="92" t="s">
        <v>754</v>
      </c>
      <c r="J182" s="11">
        <v>45744.382824074099</v>
      </c>
      <c r="K182" s="92" t="s">
        <v>112</v>
      </c>
    </row>
    <row r="183" spans="1:11" ht="20.100000000000001" customHeight="1" x14ac:dyDescent="0.2">
      <c r="A183" s="8">
        <f>SUBTOTAL(103,$B$4:B183)*1</f>
        <v>180</v>
      </c>
      <c r="B183" s="92" t="s">
        <v>80</v>
      </c>
      <c r="C183" s="90" t="s">
        <v>392</v>
      </c>
      <c r="D183" s="92" t="s">
        <v>94</v>
      </c>
      <c r="E183" s="92" t="s">
        <v>304</v>
      </c>
      <c r="F183" s="92" t="s">
        <v>20</v>
      </c>
      <c r="G183" s="92" t="s">
        <v>755</v>
      </c>
      <c r="H183" s="11">
        <v>45744.693229166704</v>
      </c>
      <c r="I183" s="92" t="s">
        <v>753</v>
      </c>
      <c r="J183" s="11">
        <v>45744.703912037003</v>
      </c>
      <c r="K183" s="92" t="s">
        <v>112</v>
      </c>
    </row>
    <row r="184" spans="1:11" ht="20.100000000000001" customHeight="1" x14ac:dyDescent="0.2">
      <c r="A184" s="8">
        <f>SUBTOTAL(103,$B$4:B184)*1</f>
        <v>181</v>
      </c>
      <c r="B184" s="92" t="s">
        <v>72</v>
      </c>
      <c r="C184" s="90" t="s">
        <v>395</v>
      </c>
      <c r="D184" s="92" t="s">
        <v>94</v>
      </c>
      <c r="E184" s="92" t="s">
        <v>396</v>
      </c>
      <c r="F184" s="92" t="s">
        <v>98</v>
      </c>
      <c r="G184" s="92" t="s">
        <v>756</v>
      </c>
      <c r="H184" s="11">
        <v>45737.755590277797</v>
      </c>
      <c r="I184" s="92" t="s">
        <v>757</v>
      </c>
      <c r="J184" s="11">
        <v>45737.815150463</v>
      </c>
      <c r="K184" s="92" t="s">
        <v>224</v>
      </c>
    </row>
  </sheetData>
  <autoFilter ref="B3:K48" xr:uid="{00000000-0009-0000-0000-000009000000}">
    <sortState xmlns:xlrd2="http://schemas.microsoft.com/office/spreadsheetml/2017/richdata2" ref="B4:K48">
      <sortCondition ref="B4:B48" customList="成都市,绵阳市,自贡市,攀枝花市,泸州市,德阳市,广元市,遂宁市,内江市,乐山市,资阳市,宜宾市,南充市,达州市,雅安市,阿坝州,甘孜州,凉山州,广安市,巴中市,眉山市,四川省"/>
      <sortCondition ref="E4:E48"/>
      <sortCondition ref="C4:C48"/>
    </sortState>
  </autoFilter>
  <sortState xmlns:xlrd2="http://schemas.microsoft.com/office/spreadsheetml/2017/richdata2" ref="B4:K48">
    <sortCondition ref="B4:B48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8"/>
    <sortCondition ref="C4:C48"/>
  </sortState>
  <phoneticPr fontId="4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110" zoomScaleNormal="110" workbookViewId="0">
      <selection activeCell="I20" sqref="I20"/>
    </sheetView>
  </sheetViews>
  <sheetFormatPr defaultColWidth="9" defaultRowHeight="15" x14ac:dyDescent="0.2"/>
  <cols>
    <col min="1" max="1" width="8.25" style="15" customWidth="1"/>
    <col min="2" max="11" width="11.625" style="15" customWidth="1"/>
    <col min="12" max="16384" width="9" style="15"/>
  </cols>
  <sheetData>
    <row r="1" spans="1:11" ht="20.100000000000001" customHeight="1" x14ac:dyDescent="0.2">
      <c r="A1" s="16" t="s">
        <v>14</v>
      </c>
    </row>
    <row r="2" spans="1:11" ht="39.950000000000003" customHeight="1" x14ac:dyDescent="0.2">
      <c r="A2" s="42" t="s">
        <v>166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4" customFormat="1" ht="24.75" customHeight="1" x14ac:dyDescent="0.2">
      <c r="A3" s="113" t="s">
        <v>15</v>
      </c>
      <c r="B3" s="115" t="s">
        <v>1</v>
      </c>
      <c r="C3" s="117" t="s">
        <v>16</v>
      </c>
      <c r="D3" s="117" t="s">
        <v>17</v>
      </c>
      <c r="E3" s="117" t="s">
        <v>18</v>
      </c>
      <c r="F3" s="109" t="s">
        <v>19</v>
      </c>
      <c r="G3" s="110"/>
      <c r="H3" s="111" t="s">
        <v>20</v>
      </c>
      <c r="I3" s="112"/>
      <c r="J3" s="111" t="s">
        <v>21</v>
      </c>
      <c r="K3" s="112"/>
    </row>
    <row r="4" spans="1:11" s="14" customFormat="1" ht="28.5" customHeight="1" x14ac:dyDescent="0.2">
      <c r="A4" s="114"/>
      <c r="B4" s="116"/>
      <c r="C4" s="118"/>
      <c r="D4" s="118"/>
      <c r="E4" s="118"/>
      <c r="F4" s="44" t="s">
        <v>22</v>
      </c>
      <c r="G4" s="44" t="s">
        <v>18</v>
      </c>
      <c r="H4" s="44" t="s">
        <v>22</v>
      </c>
      <c r="I4" s="44" t="s">
        <v>18</v>
      </c>
      <c r="J4" s="44" t="s">
        <v>22</v>
      </c>
      <c r="K4" s="44" t="s">
        <v>18</v>
      </c>
    </row>
    <row r="5" spans="1:11" s="14" customFormat="1" ht="20.100000000000001" customHeight="1" x14ac:dyDescent="0.2">
      <c r="A5" s="10">
        <v>1</v>
      </c>
      <c r="B5" s="81" t="s">
        <v>72</v>
      </c>
      <c r="C5" s="58">
        <v>10935</v>
      </c>
      <c r="D5" s="58">
        <v>10935</v>
      </c>
      <c r="E5" s="67">
        <v>1</v>
      </c>
      <c r="F5" s="57">
        <v>4141</v>
      </c>
      <c r="G5" s="59">
        <v>1</v>
      </c>
      <c r="H5" s="57">
        <v>2854</v>
      </c>
      <c r="I5" s="59">
        <v>1</v>
      </c>
      <c r="J5" s="57">
        <v>3940</v>
      </c>
      <c r="K5" s="59">
        <v>1</v>
      </c>
    </row>
    <row r="6" spans="1:11" s="14" customFormat="1" ht="20.100000000000001" customHeight="1" x14ac:dyDescent="0.2">
      <c r="A6" s="10">
        <v>2</v>
      </c>
      <c r="B6" s="81" t="s">
        <v>77</v>
      </c>
      <c r="C6" s="58">
        <v>2615</v>
      </c>
      <c r="D6" s="58">
        <v>2615</v>
      </c>
      <c r="E6" s="67">
        <v>1</v>
      </c>
      <c r="F6" s="57">
        <v>993</v>
      </c>
      <c r="G6" s="59">
        <v>1</v>
      </c>
      <c r="H6" s="57">
        <v>929</v>
      </c>
      <c r="I6" s="59">
        <v>1</v>
      </c>
      <c r="J6" s="57">
        <v>693</v>
      </c>
      <c r="K6" s="59">
        <v>1</v>
      </c>
    </row>
    <row r="7" spans="1:11" s="14" customFormat="1" ht="20.100000000000001" customHeight="1" x14ac:dyDescent="0.2">
      <c r="A7" s="10">
        <v>3</v>
      </c>
      <c r="B7" s="81" t="s">
        <v>73</v>
      </c>
      <c r="C7" s="58">
        <v>931</v>
      </c>
      <c r="D7" s="58">
        <v>931</v>
      </c>
      <c r="E7" s="67">
        <v>1</v>
      </c>
      <c r="F7" s="57">
        <v>481</v>
      </c>
      <c r="G7" s="59">
        <v>1</v>
      </c>
      <c r="H7" s="57">
        <v>125</v>
      </c>
      <c r="I7" s="59">
        <v>1</v>
      </c>
      <c r="J7" s="57">
        <v>325</v>
      </c>
      <c r="K7" s="59">
        <v>1</v>
      </c>
    </row>
    <row r="8" spans="1:11" s="14" customFormat="1" ht="20.100000000000001" customHeight="1" x14ac:dyDescent="0.2">
      <c r="A8" s="10">
        <v>4</v>
      </c>
      <c r="B8" s="81" t="s">
        <v>74</v>
      </c>
      <c r="C8" s="58">
        <v>943</v>
      </c>
      <c r="D8" s="58">
        <v>943</v>
      </c>
      <c r="E8" s="67">
        <v>1</v>
      </c>
      <c r="F8" s="57">
        <v>299</v>
      </c>
      <c r="G8" s="59">
        <v>1</v>
      </c>
      <c r="H8" s="57">
        <v>376</v>
      </c>
      <c r="I8" s="59">
        <v>1</v>
      </c>
      <c r="J8" s="57">
        <v>268</v>
      </c>
      <c r="K8" s="59">
        <v>1</v>
      </c>
    </row>
    <row r="9" spans="1:11" s="14" customFormat="1" ht="20.100000000000001" customHeight="1" x14ac:dyDescent="0.2">
      <c r="A9" s="10">
        <v>5</v>
      </c>
      <c r="B9" s="81" t="s">
        <v>75</v>
      </c>
      <c r="C9" s="58">
        <v>2501</v>
      </c>
      <c r="D9" s="58">
        <v>2501</v>
      </c>
      <c r="E9" s="67">
        <v>1</v>
      </c>
      <c r="F9" s="57">
        <v>764</v>
      </c>
      <c r="G9" s="59">
        <v>1</v>
      </c>
      <c r="H9" s="57">
        <v>1101</v>
      </c>
      <c r="I9" s="59">
        <v>1</v>
      </c>
      <c r="J9" s="57">
        <v>636</v>
      </c>
      <c r="K9" s="59">
        <v>1</v>
      </c>
    </row>
    <row r="10" spans="1:11" s="14" customFormat="1" ht="20.100000000000001" customHeight="1" x14ac:dyDescent="0.2">
      <c r="A10" s="10">
        <v>6</v>
      </c>
      <c r="B10" s="81" t="s">
        <v>76</v>
      </c>
      <c r="C10" s="58">
        <v>2244</v>
      </c>
      <c r="D10" s="58">
        <v>2244</v>
      </c>
      <c r="E10" s="67">
        <v>1</v>
      </c>
      <c r="F10" s="57">
        <v>354</v>
      </c>
      <c r="G10" s="59">
        <v>1</v>
      </c>
      <c r="H10" s="57">
        <v>684</v>
      </c>
      <c r="I10" s="59">
        <v>1</v>
      </c>
      <c r="J10" s="57">
        <v>1206</v>
      </c>
      <c r="K10" s="59">
        <v>1</v>
      </c>
    </row>
    <row r="11" spans="1:11" s="14" customFormat="1" ht="20.100000000000001" customHeight="1" x14ac:dyDescent="0.2">
      <c r="A11" s="10">
        <v>7</v>
      </c>
      <c r="B11" s="81" t="s">
        <v>78</v>
      </c>
      <c r="C11" s="58">
        <v>737</v>
      </c>
      <c r="D11" s="58">
        <v>737</v>
      </c>
      <c r="E11" s="67">
        <v>1</v>
      </c>
      <c r="F11" s="57">
        <v>435</v>
      </c>
      <c r="G11" s="59">
        <v>1</v>
      </c>
      <c r="H11" s="57">
        <v>56</v>
      </c>
      <c r="I11" s="59">
        <v>1</v>
      </c>
      <c r="J11" s="57">
        <v>246</v>
      </c>
      <c r="K11" s="59">
        <v>1</v>
      </c>
    </row>
    <row r="12" spans="1:11" s="14" customFormat="1" ht="20.100000000000001" customHeight="1" x14ac:dyDescent="0.2">
      <c r="A12" s="10">
        <v>8</v>
      </c>
      <c r="B12" s="81" t="s">
        <v>79</v>
      </c>
      <c r="C12" s="58">
        <v>1275</v>
      </c>
      <c r="D12" s="58">
        <v>1275</v>
      </c>
      <c r="E12" s="67">
        <v>1</v>
      </c>
      <c r="F12" s="57">
        <v>550</v>
      </c>
      <c r="G12" s="59">
        <v>1</v>
      </c>
      <c r="H12" s="57">
        <v>391</v>
      </c>
      <c r="I12" s="59">
        <v>1</v>
      </c>
      <c r="J12" s="57">
        <v>334</v>
      </c>
      <c r="K12" s="59">
        <v>1</v>
      </c>
    </row>
    <row r="13" spans="1:11" s="14" customFormat="1" ht="20.100000000000001" customHeight="1" x14ac:dyDescent="0.2">
      <c r="A13" s="10">
        <v>9</v>
      </c>
      <c r="B13" s="81" t="s">
        <v>80</v>
      </c>
      <c r="C13" s="58">
        <v>1109</v>
      </c>
      <c r="D13" s="58">
        <v>1109</v>
      </c>
      <c r="E13" s="67">
        <v>1</v>
      </c>
      <c r="F13" s="57">
        <v>511</v>
      </c>
      <c r="G13" s="59">
        <v>1</v>
      </c>
      <c r="H13" s="57">
        <v>192</v>
      </c>
      <c r="I13" s="59">
        <v>1</v>
      </c>
      <c r="J13" s="57">
        <v>406</v>
      </c>
      <c r="K13" s="59">
        <v>1</v>
      </c>
    </row>
    <row r="14" spans="1:11" s="32" customFormat="1" ht="20.100000000000001" customHeight="1" x14ac:dyDescent="0.2">
      <c r="A14" s="22">
        <v>10</v>
      </c>
      <c r="B14" s="81" t="s">
        <v>81</v>
      </c>
      <c r="C14" s="58">
        <v>2457</v>
      </c>
      <c r="D14" s="58">
        <v>2457</v>
      </c>
      <c r="E14" s="67">
        <v>1</v>
      </c>
      <c r="F14" s="57">
        <v>427</v>
      </c>
      <c r="G14" s="59">
        <v>1</v>
      </c>
      <c r="H14" s="57">
        <v>1011</v>
      </c>
      <c r="I14" s="59">
        <v>1</v>
      </c>
      <c r="J14" s="57">
        <v>1019</v>
      </c>
      <c r="K14" s="59">
        <v>1</v>
      </c>
    </row>
    <row r="15" spans="1:11" s="14" customFormat="1" ht="20.100000000000001" customHeight="1" x14ac:dyDescent="0.2">
      <c r="A15" s="10">
        <v>11</v>
      </c>
      <c r="B15" s="81" t="s">
        <v>89</v>
      </c>
      <c r="C15" s="58">
        <v>536</v>
      </c>
      <c r="D15" s="58">
        <v>536</v>
      </c>
      <c r="E15" s="67">
        <v>1</v>
      </c>
      <c r="F15" s="57">
        <v>310</v>
      </c>
      <c r="G15" s="59">
        <v>1</v>
      </c>
      <c r="H15" s="57">
        <v>183</v>
      </c>
      <c r="I15" s="59">
        <v>1</v>
      </c>
      <c r="J15" s="57">
        <v>43</v>
      </c>
      <c r="K15" s="59">
        <v>1</v>
      </c>
    </row>
    <row r="16" spans="1:11" s="14" customFormat="1" ht="20.100000000000001" customHeight="1" x14ac:dyDescent="0.2">
      <c r="A16" s="10">
        <v>12</v>
      </c>
      <c r="B16" s="81" t="s">
        <v>84</v>
      </c>
      <c r="C16" s="58">
        <v>1858</v>
      </c>
      <c r="D16" s="58">
        <v>1858</v>
      </c>
      <c r="E16" s="67">
        <v>1</v>
      </c>
      <c r="F16" s="57">
        <v>788</v>
      </c>
      <c r="G16" s="59">
        <v>1</v>
      </c>
      <c r="H16" s="57">
        <v>667</v>
      </c>
      <c r="I16" s="59">
        <v>1</v>
      </c>
      <c r="J16" s="57">
        <v>403</v>
      </c>
      <c r="K16" s="59">
        <v>1</v>
      </c>
    </row>
    <row r="17" spans="1:11" s="14" customFormat="1" ht="20.100000000000001" customHeight="1" x14ac:dyDescent="0.2">
      <c r="A17" s="10">
        <v>13</v>
      </c>
      <c r="B17" s="81" t="s">
        <v>82</v>
      </c>
      <c r="C17" s="58">
        <v>2339</v>
      </c>
      <c r="D17" s="58">
        <v>2339</v>
      </c>
      <c r="E17" s="67">
        <v>1</v>
      </c>
      <c r="F17" s="57">
        <v>932</v>
      </c>
      <c r="G17" s="59">
        <v>1</v>
      </c>
      <c r="H17" s="57">
        <v>581</v>
      </c>
      <c r="I17" s="59">
        <v>1</v>
      </c>
      <c r="J17" s="57">
        <v>826</v>
      </c>
      <c r="K17" s="59">
        <v>1</v>
      </c>
    </row>
    <row r="18" spans="1:11" s="14" customFormat="1" ht="20.100000000000001" customHeight="1" x14ac:dyDescent="0.2">
      <c r="A18" s="10">
        <v>14</v>
      </c>
      <c r="B18" s="81" t="s">
        <v>86</v>
      </c>
      <c r="C18" s="58">
        <v>1826</v>
      </c>
      <c r="D18" s="58">
        <v>1826</v>
      </c>
      <c r="E18" s="67">
        <v>1</v>
      </c>
      <c r="F18" s="57">
        <v>921</v>
      </c>
      <c r="G18" s="59">
        <v>1</v>
      </c>
      <c r="H18" s="57">
        <v>342</v>
      </c>
      <c r="I18" s="59">
        <v>1</v>
      </c>
      <c r="J18" s="57">
        <v>563</v>
      </c>
      <c r="K18" s="59">
        <v>1</v>
      </c>
    </row>
    <row r="19" spans="1:11" s="14" customFormat="1" ht="20.100000000000001" customHeight="1" x14ac:dyDescent="0.2">
      <c r="A19" s="10">
        <v>15</v>
      </c>
      <c r="B19" s="81" t="s">
        <v>87</v>
      </c>
      <c r="C19" s="58">
        <v>785</v>
      </c>
      <c r="D19" s="58">
        <v>785</v>
      </c>
      <c r="E19" s="67">
        <v>1</v>
      </c>
      <c r="F19" s="57">
        <v>294</v>
      </c>
      <c r="G19" s="59">
        <v>1</v>
      </c>
      <c r="H19" s="57">
        <v>67</v>
      </c>
      <c r="I19" s="59">
        <v>1</v>
      </c>
      <c r="J19" s="57">
        <v>424</v>
      </c>
      <c r="K19" s="59">
        <v>1</v>
      </c>
    </row>
    <row r="20" spans="1:11" s="14" customFormat="1" ht="20.100000000000001" customHeight="1" x14ac:dyDescent="0.2">
      <c r="A20" s="10">
        <v>16</v>
      </c>
      <c r="B20" s="81" t="s">
        <v>90</v>
      </c>
      <c r="C20" s="58">
        <v>1699</v>
      </c>
      <c r="D20" s="58">
        <v>1699</v>
      </c>
      <c r="E20" s="67">
        <v>1</v>
      </c>
      <c r="F20" s="57">
        <v>394</v>
      </c>
      <c r="G20" s="59">
        <v>1</v>
      </c>
      <c r="H20" s="57">
        <v>1197</v>
      </c>
      <c r="I20" s="59">
        <v>1</v>
      </c>
      <c r="J20" s="57">
        <v>108</v>
      </c>
      <c r="K20" s="59">
        <v>1</v>
      </c>
    </row>
    <row r="21" spans="1:11" s="14" customFormat="1" ht="20.100000000000001" customHeight="1" x14ac:dyDescent="0.2">
      <c r="A21" s="10">
        <v>17</v>
      </c>
      <c r="B21" s="81" t="s">
        <v>91</v>
      </c>
      <c r="C21" s="58">
        <v>1620</v>
      </c>
      <c r="D21" s="58">
        <v>1620</v>
      </c>
      <c r="E21" s="67">
        <v>1</v>
      </c>
      <c r="F21" s="57">
        <v>498</v>
      </c>
      <c r="G21" s="59">
        <v>1</v>
      </c>
      <c r="H21" s="57">
        <v>1087</v>
      </c>
      <c r="I21" s="59">
        <v>1</v>
      </c>
      <c r="J21" s="57">
        <v>35</v>
      </c>
      <c r="K21" s="59">
        <v>1</v>
      </c>
    </row>
    <row r="22" spans="1:11" s="14" customFormat="1" ht="20.100000000000001" customHeight="1" x14ac:dyDescent="0.2">
      <c r="A22" s="10">
        <v>18</v>
      </c>
      <c r="B22" s="81" t="s">
        <v>92</v>
      </c>
      <c r="C22" s="58">
        <v>1561</v>
      </c>
      <c r="D22" s="58">
        <v>1561</v>
      </c>
      <c r="E22" s="67">
        <v>1</v>
      </c>
      <c r="F22" s="57">
        <v>719</v>
      </c>
      <c r="G22" s="59">
        <v>1</v>
      </c>
      <c r="H22" s="57">
        <v>324</v>
      </c>
      <c r="I22" s="59">
        <v>1</v>
      </c>
      <c r="J22" s="57">
        <v>518</v>
      </c>
      <c r="K22" s="59">
        <v>1</v>
      </c>
    </row>
    <row r="23" spans="1:11" s="14" customFormat="1" ht="20.100000000000001" customHeight="1" x14ac:dyDescent="0.2">
      <c r="A23" s="10">
        <v>19</v>
      </c>
      <c r="B23" s="81" t="s">
        <v>85</v>
      </c>
      <c r="C23" s="58">
        <v>901</v>
      </c>
      <c r="D23" s="58">
        <v>901</v>
      </c>
      <c r="E23" s="67">
        <v>1</v>
      </c>
      <c r="F23" s="57">
        <v>307</v>
      </c>
      <c r="G23" s="59">
        <v>1</v>
      </c>
      <c r="H23" s="57">
        <v>221</v>
      </c>
      <c r="I23" s="59">
        <v>1</v>
      </c>
      <c r="J23" s="57">
        <v>373</v>
      </c>
      <c r="K23" s="59">
        <v>1</v>
      </c>
    </row>
    <row r="24" spans="1:11" s="14" customFormat="1" ht="20.100000000000001" customHeight="1" x14ac:dyDescent="0.2">
      <c r="A24" s="10">
        <v>20</v>
      </c>
      <c r="B24" s="81" t="s">
        <v>88</v>
      </c>
      <c r="C24" s="58">
        <v>1542</v>
      </c>
      <c r="D24" s="58">
        <v>1542</v>
      </c>
      <c r="E24" s="67">
        <v>1</v>
      </c>
      <c r="F24" s="57">
        <v>554</v>
      </c>
      <c r="G24" s="59">
        <v>1</v>
      </c>
      <c r="H24" s="57">
        <v>634</v>
      </c>
      <c r="I24" s="59">
        <v>1</v>
      </c>
      <c r="J24" s="57">
        <v>354</v>
      </c>
      <c r="K24" s="59">
        <v>1</v>
      </c>
    </row>
    <row r="25" spans="1:11" s="14" customFormat="1" ht="20.100000000000001" customHeight="1" x14ac:dyDescent="0.2">
      <c r="A25" s="10">
        <v>21</v>
      </c>
      <c r="B25" s="81" t="s">
        <v>83</v>
      </c>
      <c r="C25" s="58">
        <v>2075</v>
      </c>
      <c r="D25" s="58">
        <v>2075</v>
      </c>
      <c r="E25" s="67">
        <v>1</v>
      </c>
      <c r="F25" s="57">
        <v>344</v>
      </c>
      <c r="G25" s="59">
        <v>1</v>
      </c>
      <c r="H25" s="57">
        <v>465</v>
      </c>
      <c r="I25" s="59">
        <v>1</v>
      </c>
      <c r="J25" s="57">
        <v>1266</v>
      </c>
      <c r="K25" s="59">
        <v>1</v>
      </c>
    </row>
    <row r="26" spans="1:11" s="14" customFormat="1" ht="20.100000000000001" customHeight="1" x14ac:dyDescent="0.2">
      <c r="A26" s="10">
        <v>22</v>
      </c>
      <c r="B26" s="82" t="s">
        <v>93</v>
      </c>
      <c r="C26" s="60">
        <v>42489</v>
      </c>
      <c r="D26" s="60">
        <v>42489</v>
      </c>
      <c r="E26" s="68">
        <v>1</v>
      </c>
      <c r="F26" s="61">
        <v>15016</v>
      </c>
      <c r="G26" s="62">
        <v>1</v>
      </c>
      <c r="H26" s="61">
        <v>13487</v>
      </c>
      <c r="I26" s="62">
        <v>1</v>
      </c>
      <c r="J26" s="61">
        <v>13986</v>
      </c>
      <c r="K26" s="62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110" zoomScaleNormal="110" workbookViewId="0">
      <pane ySplit="4" topLeftCell="A5" activePane="bottomLeft" state="frozen"/>
      <selection pane="bottomLeft" activeCell="P16" sqref="P16"/>
    </sheetView>
  </sheetViews>
  <sheetFormatPr defaultColWidth="9" defaultRowHeight="15" x14ac:dyDescent="0.2"/>
  <cols>
    <col min="1" max="1" width="8.125" style="15" customWidth="1"/>
    <col min="2" max="11" width="11.625" style="15" customWidth="1"/>
    <col min="12" max="16384" width="9" style="15"/>
  </cols>
  <sheetData>
    <row r="1" spans="1:12" ht="20.100000000000001" customHeight="1" x14ac:dyDescent="0.2">
      <c r="A1" s="16" t="s">
        <v>23</v>
      </c>
    </row>
    <row r="2" spans="1:12" ht="39.950000000000003" customHeight="1" x14ac:dyDescent="0.2">
      <c r="A2" s="4" t="s">
        <v>167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63"/>
    </row>
    <row r="3" spans="1:12" s="41" customFormat="1" ht="32.25" customHeight="1" x14ac:dyDescent="0.2">
      <c r="A3" s="123" t="s">
        <v>130</v>
      </c>
      <c r="B3" s="115" t="s">
        <v>1</v>
      </c>
      <c r="C3" s="115" t="s">
        <v>24</v>
      </c>
      <c r="D3" s="115" t="s">
        <v>25</v>
      </c>
      <c r="E3" s="126" t="s">
        <v>26</v>
      </c>
      <c r="F3" s="120" t="s">
        <v>19</v>
      </c>
      <c r="G3" s="121"/>
      <c r="H3" s="120" t="s">
        <v>20</v>
      </c>
      <c r="I3" s="121"/>
      <c r="J3" s="120" t="s">
        <v>21</v>
      </c>
      <c r="K3" s="122"/>
      <c r="L3" s="119" t="s">
        <v>13</v>
      </c>
    </row>
    <row r="4" spans="1:12" s="41" customFormat="1" ht="24.75" customHeight="1" x14ac:dyDescent="0.2">
      <c r="A4" s="124"/>
      <c r="B4" s="116"/>
      <c r="C4" s="125"/>
      <c r="D4" s="125"/>
      <c r="E4" s="127"/>
      <c r="F4" s="56" t="s">
        <v>27</v>
      </c>
      <c r="G4" s="56" t="s">
        <v>28</v>
      </c>
      <c r="H4" s="56" t="s">
        <v>27</v>
      </c>
      <c r="I4" s="56" t="s">
        <v>28</v>
      </c>
      <c r="J4" s="56" t="s">
        <v>27</v>
      </c>
      <c r="K4" s="64" t="s">
        <v>28</v>
      </c>
      <c r="L4" s="119"/>
    </row>
    <row r="5" spans="1:12" s="31" customFormat="1" ht="20.100000000000001" customHeight="1" x14ac:dyDescent="0.2">
      <c r="A5" s="57">
        <v>1</v>
      </c>
      <c r="B5" s="81" t="s">
        <v>72</v>
      </c>
      <c r="C5" s="58">
        <v>10935</v>
      </c>
      <c r="D5" s="58">
        <v>10882</v>
      </c>
      <c r="E5" s="59">
        <v>0.99515317786922697</v>
      </c>
      <c r="F5" s="57">
        <v>4125</v>
      </c>
      <c r="G5" s="59">
        <v>0.99613619898575201</v>
      </c>
      <c r="H5" s="57">
        <v>2835</v>
      </c>
      <c r="I5" s="59">
        <v>0.99334267694463896</v>
      </c>
      <c r="J5" s="57">
        <v>3922</v>
      </c>
      <c r="K5" s="65">
        <v>0.99543147208121796</v>
      </c>
      <c r="L5" s="51">
        <v>4.7949209451320085E-3</v>
      </c>
    </row>
    <row r="6" spans="1:12" s="31" customFormat="1" ht="20.100000000000001" customHeight="1" x14ac:dyDescent="0.2">
      <c r="A6" s="57">
        <v>2</v>
      </c>
      <c r="B6" s="81" t="s">
        <v>77</v>
      </c>
      <c r="C6" s="58">
        <v>2615</v>
      </c>
      <c r="D6" s="58">
        <v>2612</v>
      </c>
      <c r="E6" s="59">
        <v>0.99885277246653903</v>
      </c>
      <c r="F6" s="57">
        <v>993</v>
      </c>
      <c r="G6" s="59">
        <v>1</v>
      </c>
      <c r="H6" s="57">
        <v>928</v>
      </c>
      <c r="I6" s="59">
        <v>0.99892357373519902</v>
      </c>
      <c r="J6" s="57">
        <v>691</v>
      </c>
      <c r="K6" s="65">
        <v>0.99711399711399695</v>
      </c>
      <c r="L6" s="51">
        <v>1.5733321245258169E-3</v>
      </c>
    </row>
    <row r="7" spans="1:12" s="31" customFormat="1" ht="20.100000000000001" customHeight="1" x14ac:dyDescent="0.2">
      <c r="A7" s="57">
        <v>3</v>
      </c>
      <c r="B7" s="81" t="s">
        <v>73</v>
      </c>
      <c r="C7" s="58">
        <v>931</v>
      </c>
      <c r="D7" s="58">
        <v>931</v>
      </c>
      <c r="E7" s="59">
        <v>1</v>
      </c>
      <c r="F7" s="57">
        <v>481</v>
      </c>
      <c r="G7" s="59">
        <v>1</v>
      </c>
      <c r="H7" s="57">
        <v>125</v>
      </c>
      <c r="I7" s="59">
        <v>1</v>
      </c>
      <c r="J7" s="57">
        <v>325</v>
      </c>
      <c r="K7" s="65">
        <v>1</v>
      </c>
      <c r="L7" s="51">
        <v>0</v>
      </c>
    </row>
    <row r="8" spans="1:12" s="31" customFormat="1" ht="20.100000000000001" customHeight="1" x14ac:dyDescent="0.2">
      <c r="A8" s="57">
        <v>4</v>
      </c>
      <c r="B8" s="81" t="s">
        <v>74</v>
      </c>
      <c r="C8" s="58">
        <v>943</v>
      </c>
      <c r="D8" s="58">
        <v>939</v>
      </c>
      <c r="E8" s="59">
        <v>0.99575821845175005</v>
      </c>
      <c r="F8" s="57">
        <v>298</v>
      </c>
      <c r="G8" s="59">
        <v>0.99665551839464905</v>
      </c>
      <c r="H8" s="57">
        <v>375</v>
      </c>
      <c r="I8" s="59">
        <v>0.99734042553191504</v>
      </c>
      <c r="J8" s="57">
        <v>266</v>
      </c>
      <c r="K8" s="65">
        <v>0.99253731343283602</v>
      </c>
      <c r="L8" s="51">
        <v>-2.1073098300001813E-3</v>
      </c>
    </row>
    <row r="9" spans="1:12" s="31" customFormat="1" ht="20.100000000000001" customHeight="1" x14ac:dyDescent="0.2">
      <c r="A9" s="57">
        <v>5</v>
      </c>
      <c r="B9" s="81" t="s">
        <v>75</v>
      </c>
      <c r="C9" s="58">
        <v>2501</v>
      </c>
      <c r="D9" s="58">
        <v>2498</v>
      </c>
      <c r="E9" s="59">
        <v>0.99880047980807696</v>
      </c>
      <c r="F9" s="57">
        <v>762</v>
      </c>
      <c r="G9" s="59">
        <v>0.99738219895288005</v>
      </c>
      <c r="H9" s="57">
        <v>1101</v>
      </c>
      <c r="I9" s="59">
        <v>1</v>
      </c>
      <c r="J9" s="57">
        <v>635</v>
      </c>
      <c r="K9" s="65">
        <v>0.99842767295597501</v>
      </c>
      <c r="L9" s="51">
        <v>-1.1995201919230425E-3</v>
      </c>
    </row>
    <row r="10" spans="1:12" s="54" customFormat="1" ht="20.100000000000001" customHeight="1" x14ac:dyDescent="0.2">
      <c r="A10" s="57">
        <v>6</v>
      </c>
      <c r="B10" s="81" t="s">
        <v>76</v>
      </c>
      <c r="C10" s="58">
        <v>2244</v>
      </c>
      <c r="D10" s="58">
        <v>2227</v>
      </c>
      <c r="E10" s="59">
        <v>0.99242424242424199</v>
      </c>
      <c r="F10" s="57">
        <v>353</v>
      </c>
      <c r="G10" s="59">
        <v>0.99717514124293805</v>
      </c>
      <c r="H10" s="57">
        <v>683</v>
      </c>
      <c r="I10" s="59">
        <v>0.99853801169590595</v>
      </c>
      <c r="J10" s="57">
        <v>1191</v>
      </c>
      <c r="K10" s="65">
        <v>0.98756218905472604</v>
      </c>
      <c r="L10" s="51">
        <v>-3.5561059455659905E-3</v>
      </c>
    </row>
    <row r="11" spans="1:12" s="31" customFormat="1" ht="20.100000000000001" customHeight="1" x14ac:dyDescent="0.2">
      <c r="A11" s="57">
        <v>7</v>
      </c>
      <c r="B11" s="81" t="s">
        <v>78</v>
      </c>
      <c r="C11" s="58">
        <v>737</v>
      </c>
      <c r="D11" s="58">
        <v>735</v>
      </c>
      <c r="E11" s="59">
        <v>0.99728629579375805</v>
      </c>
      <c r="F11" s="57">
        <v>434</v>
      </c>
      <c r="G11" s="59">
        <v>0.99770114942528698</v>
      </c>
      <c r="H11" s="57">
        <v>56</v>
      </c>
      <c r="I11" s="59">
        <v>1</v>
      </c>
      <c r="J11" s="57">
        <v>245</v>
      </c>
      <c r="K11" s="65">
        <v>0.99593495934959397</v>
      </c>
      <c r="L11" s="51">
        <v>-2.7137042062419514E-3</v>
      </c>
    </row>
    <row r="12" spans="1:12" s="31" customFormat="1" ht="20.100000000000001" customHeight="1" x14ac:dyDescent="0.2">
      <c r="A12" s="57">
        <v>8</v>
      </c>
      <c r="B12" s="81" t="s">
        <v>79</v>
      </c>
      <c r="C12" s="58">
        <v>1275</v>
      </c>
      <c r="D12" s="58">
        <v>1273</v>
      </c>
      <c r="E12" s="59">
        <v>0.99843137254902004</v>
      </c>
      <c r="F12" s="57">
        <v>550</v>
      </c>
      <c r="G12" s="59">
        <v>1</v>
      </c>
      <c r="H12" s="57">
        <v>391</v>
      </c>
      <c r="I12" s="59">
        <v>1</v>
      </c>
      <c r="J12" s="57">
        <v>332</v>
      </c>
      <c r="K12" s="65">
        <v>0.99401197604790403</v>
      </c>
      <c r="L12" s="51">
        <v>2.3714828721090875E-3</v>
      </c>
    </row>
    <row r="13" spans="1:12" s="31" customFormat="1" ht="20.100000000000001" customHeight="1" x14ac:dyDescent="0.2">
      <c r="A13" s="57">
        <v>9</v>
      </c>
      <c r="B13" s="81" t="s">
        <v>80</v>
      </c>
      <c r="C13" s="58">
        <v>1109</v>
      </c>
      <c r="D13" s="58">
        <v>1106</v>
      </c>
      <c r="E13" s="59">
        <v>0.99729486023444502</v>
      </c>
      <c r="F13" s="57">
        <v>510</v>
      </c>
      <c r="G13" s="59">
        <v>0.998043052837573</v>
      </c>
      <c r="H13" s="57">
        <v>191</v>
      </c>
      <c r="I13" s="59">
        <v>0.99479166666666696</v>
      </c>
      <c r="J13" s="57">
        <v>405</v>
      </c>
      <c r="K13" s="65">
        <v>0.99753694581280805</v>
      </c>
      <c r="L13" s="51">
        <v>-9.0657861447585031E-4</v>
      </c>
    </row>
    <row r="14" spans="1:12" s="31" customFormat="1" ht="20.100000000000001" customHeight="1" x14ac:dyDescent="0.2">
      <c r="A14" s="57">
        <v>10</v>
      </c>
      <c r="B14" s="81" t="s">
        <v>81</v>
      </c>
      <c r="C14" s="58">
        <v>2457</v>
      </c>
      <c r="D14" s="58">
        <v>2446</v>
      </c>
      <c r="E14" s="59">
        <v>0.99552299552299595</v>
      </c>
      <c r="F14" s="57">
        <v>422</v>
      </c>
      <c r="G14" s="59">
        <v>0.98829039812646402</v>
      </c>
      <c r="H14" s="57">
        <v>1005</v>
      </c>
      <c r="I14" s="59">
        <v>0.99406528189911003</v>
      </c>
      <c r="J14" s="57">
        <v>1019</v>
      </c>
      <c r="K14" s="65">
        <v>1</v>
      </c>
      <c r="L14" s="51">
        <v>2.2372212888372989E-3</v>
      </c>
    </row>
    <row r="15" spans="1:12" s="54" customFormat="1" ht="20.100000000000001" customHeight="1" x14ac:dyDescent="0.2">
      <c r="A15" s="57">
        <v>11</v>
      </c>
      <c r="B15" s="81" t="s">
        <v>89</v>
      </c>
      <c r="C15" s="58">
        <v>536</v>
      </c>
      <c r="D15" s="58">
        <v>527</v>
      </c>
      <c r="E15" s="59">
        <v>0.98320895522388096</v>
      </c>
      <c r="F15" s="57">
        <v>305</v>
      </c>
      <c r="G15" s="59">
        <v>0.98387096774193505</v>
      </c>
      <c r="H15" s="57">
        <v>183</v>
      </c>
      <c r="I15" s="59">
        <v>1</v>
      </c>
      <c r="J15" s="57">
        <v>39</v>
      </c>
      <c r="K15" s="65">
        <v>0.90697674418604601</v>
      </c>
      <c r="L15" s="51">
        <v>-2.1645914075996142E-4</v>
      </c>
    </row>
    <row r="16" spans="1:12" s="31" customFormat="1" ht="20.100000000000001" customHeight="1" x14ac:dyDescent="0.2">
      <c r="A16" s="57">
        <v>12</v>
      </c>
      <c r="B16" s="81" t="s">
        <v>84</v>
      </c>
      <c r="C16" s="58">
        <v>1858</v>
      </c>
      <c r="D16" s="58">
        <v>1848</v>
      </c>
      <c r="E16" s="59">
        <v>0.994617868675996</v>
      </c>
      <c r="F16" s="57">
        <v>780</v>
      </c>
      <c r="G16" s="59">
        <v>0.98984771573604102</v>
      </c>
      <c r="H16" s="57">
        <v>665</v>
      </c>
      <c r="I16" s="59">
        <v>0.99700149925037496</v>
      </c>
      <c r="J16" s="57">
        <v>403</v>
      </c>
      <c r="K16" s="65">
        <v>1</v>
      </c>
      <c r="L16" s="51">
        <v>-4.3004655587254303E-3</v>
      </c>
    </row>
    <row r="17" spans="1:12" s="31" customFormat="1" ht="20.100000000000001" customHeight="1" x14ac:dyDescent="0.2">
      <c r="A17" s="57">
        <v>13</v>
      </c>
      <c r="B17" s="81" t="s">
        <v>82</v>
      </c>
      <c r="C17" s="58">
        <v>2339</v>
      </c>
      <c r="D17" s="58">
        <v>2334</v>
      </c>
      <c r="E17" s="59">
        <v>0.99786233433091098</v>
      </c>
      <c r="F17" s="57">
        <v>929</v>
      </c>
      <c r="G17" s="59">
        <v>0.99678111587982798</v>
      </c>
      <c r="H17" s="57">
        <v>581</v>
      </c>
      <c r="I17" s="59">
        <v>1</v>
      </c>
      <c r="J17" s="57">
        <v>824</v>
      </c>
      <c r="K17" s="65">
        <v>0.99757869249394704</v>
      </c>
      <c r="L17" s="51">
        <v>-1.7055135515436914E-3</v>
      </c>
    </row>
    <row r="18" spans="1:12" s="31" customFormat="1" ht="20.100000000000001" customHeight="1" x14ac:dyDescent="0.2">
      <c r="A18" s="57">
        <v>14</v>
      </c>
      <c r="B18" s="81" t="s">
        <v>86</v>
      </c>
      <c r="C18" s="58">
        <v>1826</v>
      </c>
      <c r="D18" s="58">
        <v>1826</v>
      </c>
      <c r="E18" s="59">
        <v>1</v>
      </c>
      <c r="F18" s="57">
        <v>921</v>
      </c>
      <c r="G18" s="59">
        <v>1</v>
      </c>
      <c r="H18" s="57">
        <v>342</v>
      </c>
      <c r="I18" s="59">
        <v>1</v>
      </c>
      <c r="J18" s="57">
        <v>563</v>
      </c>
      <c r="K18" s="65">
        <v>1</v>
      </c>
      <c r="L18" s="51">
        <v>0</v>
      </c>
    </row>
    <row r="19" spans="1:12" s="31" customFormat="1" ht="20.100000000000001" customHeight="1" x14ac:dyDescent="0.2">
      <c r="A19" s="57">
        <v>15</v>
      </c>
      <c r="B19" s="81" t="s">
        <v>87</v>
      </c>
      <c r="C19" s="58">
        <v>785</v>
      </c>
      <c r="D19" s="58">
        <v>769</v>
      </c>
      <c r="E19" s="59">
        <v>0.97961783439490402</v>
      </c>
      <c r="F19" s="57">
        <v>294</v>
      </c>
      <c r="G19" s="59">
        <v>1</v>
      </c>
      <c r="H19" s="57">
        <v>67</v>
      </c>
      <c r="I19" s="59">
        <v>1</v>
      </c>
      <c r="J19" s="57">
        <v>408</v>
      </c>
      <c r="K19" s="65">
        <v>0.96226415094339601</v>
      </c>
      <c r="L19" s="51">
        <v>-6.1931975529361249E-4</v>
      </c>
    </row>
    <row r="20" spans="1:12" s="31" customFormat="1" ht="20.100000000000001" customHeight="1" x14ac:dyDescent="0.2">
      <c r="A20" s="57">
        <v>16</v>
      </c>
      <c r="B20" s="81" t="s">
        <v>90</v>
      </c>
      <c r="C20" s="58">
        <v>1699</v>
      </c>
      <c r="D20" s="58">
        <v>1674</v>
      </c>
      <c r="E20" s="59">
        <v>0.98528546203649203</v>
      </c>
      <c r="F20" s="57">
        <v>390</v>
      </c>
      <c r="G20" s="59">
        <v>0.98984771573604102</v>
      </c>
      <c r="H20" s="57">
        <v>1176</v>
      </c>
      <c r="I20" s="59">
        <v>0.98245614035087703</v>
      </c>
      <c r="J20" s="57">
        <v>108</v>
      </c>
      <c r="K20" s="65">
        <v>1</v>
      </c>
      <c r="L20" s="51">
        <v>2.4957144663031006E-2</v>
      </c>
    </row>
    <row r="21" spans="1:12" s="31" customFormat="1" ht="20.100000000000001" customHeight="1" x14ac:dyDescent="0.2">
      <c r="A21" s="57">
        <v>17</v>
      </c>
      <c r="B21" s="81" t="s">
        <v>91</v>
      </c>
      <c r="C21" s="58">
        <v>1620</v>
      </c>
      <c r="D21" s="58">
        <v>1610</v>
      </c>
      <c r="E21" s="59">
        <v>0.99382716049382702</v>
      </c>
      <c r="F21" s="57">
        <v>497</v>
      </c>
      <c r="G21" s="59">
        <v>0.99799196787148603</v>
      </c>
      <c r="H21" s="57">
        <v>1078</v>
      </c>
      <c r="I21" s="59">
        <v>0.99172033118675296</v>
      </c>
      <c r="J21" s="57">
        <v>35</v>
      </c>
      <c r="K21" s="65">
        <v>1</v>
      </c>
      <c r="L21" s="51">
        <v>1.8431925579552866E-3</v>
      </c>
    </row>
    <row r="22" spans="1:12" s="31" customFormat="1" ht="20.100000000000001" customHeight="1" x14ac:dyDescent="0.2">
      <c r="A22" s="57">
        <v>18</v>
      </c>
      <c r="B22" s="81" t="s">
        <v>92</v>
      </c>
      <c r="C22" s="58">
        <v>1561</v>
      </c>
      <c r="D22" s="58">
        <v>1559</v>
      </c>
      <c r="E22" s="59">
        <v>0.99871877001921805</v>
      </c>
      <c r="F22" s="57">
        <v>718</v>
      </c>
      <c r="G22" s="59">
        <v>0.99860917941585503</v>
      </c>
      <c r="H22" s="57">
        <v>323</v>
      </c>
      <c r="I22" s="59">
        <v>0.99691358024691401</v>
      </c>
      <c r="J22" s="57">
        <v>518</v>
      </c>
      <c r="K22" s="65">
        <v>1</v>
      </c>
      <c r="L22" s="51">
        <v>-6.6241809959388664E-4</v>
      </c>
    </row>
    <row r="23" spans="1:12" s="31" customFormat="1" ht="20.100000000000001" customHeight="1" x14ac:dyDescent="0.2">
      <c r="A23" s="57">
        <v>19</v>
      </c>
      <c r="B23" s="81" t="s">
        <v>85</v>
      </c>
      <c r="C23" s="58">
        <v>901</v>
      </c>
      <c r="D23" s="58">
        <v>893</v>
      </c>
      <c r="E23" s="59">
        <v>0.99112097669256405</v>
      </c>
      <c r="F23" s="57">
        <v>305</v>
      </c>
      <c r="G23" s="59">
        <v>0.99348534201954397</v>
      </c>
      <c r="H23" s="57">
        <v>220</v>
      </c>
      <c r="I23" s="59">
        <v>0.99547511312217196</v>
      </c>
      <c r="J23" s="57">
        <v>368</v>
      </c>
      <c r="K23" s="65">
        <v>0.98659517426273502</v>
      </c>
      <c r="L23" s="51">
        <v>3.1428346160613518E-3</v>
      </c>
    </row>
    <row r="24" spans="1:12" s="31" customFormat="1" ht="20.100000000000001" customHeight="1" x14ac:dyDescent="0.2">
      <c r="A24" s="57">
        <v>20</v>
      </c>
      <c r="B24" s="81" t="s">
        <v>88</v>
      </c>
      <c r="C24" s="58">
        <v>1542</v>
      </c>
      <c r="D24" s="58">
        <v>1537</v>
      </c>
      <c r="E24" s="59">
        <v>0.99675745784695202</v>
      </c>
      <c r="F24" s="57">
        <v>552</v>
      </c>
      <c r="G24" s="59">
        <v>0.99638989169675096</v>
      </c>
      <c r="H24" s="57">
        <v>632</v>
      </c>
      <c r="I24" s="59">
        <v>0.99684542586750802</v>
      </c>
      <c r="J24" s="57">
        <v>353</v>
      </c>
      <c r="K24" s="65">
        <v>0.99717514124293805</v>
      </c>
      <c r="L24" s="51">
        <v>1.3596932184181121E-3</v>
      </c>
    </row>
    <row r="25" spans="1:12" s="31" customFormat="1" ht="20.100000000000001" customHeight="1" x14ac:dyDescent="0.2">
      <c r="A25" s="57">
        <v>21</v>
      </c>
      <c r="B25" s="81" t="s">
        <v>83</v>
      </c>
      <c r="C25" s="58">
        <v>2075</v>
      </c>
      <c r="D25" s="58">
        <v>2067</v>
      </c>
      <c r="E25" s="59">
        <v>0.99614457831325298</v>
      </c>
      <c r="F25" s="57">
        <v>344</v>
      </c>
      <c r="G25" s="59">
        <v>1</v>
      </c>
      <c r="H25" s="57">
        <v>465</v>
      </c>
      <c r="I25" s="59">
        <v>1</v>
      </c>
      <c r="J25" s="57">
        <v>1258</v>
      </c>
      <c r="K25" s="65">
        <v>0.99368088467614502</v>
      </c>
      <c r="L25" s="51">
        <v>1.0154989172471707E-3</v>
      </c>
    </row>
    <row r="26" spans="1:12" s="41" customFormat="1" ht="20.100000000000001" customHeight="1" x14ac:dyDescent="0.2">
      <c r="A26" s="57">
        <v>22</v>
      </c>
      <c r="B26" s="82" t="s">
        <v>93</v>
      </c>
      <c r="C26" s="60">
        <v>42489</v>
      </c>
      <c r="D26" s="60">
        <v>42293</v>
      </c>
      <c r="E26" s="59">
        <v>0.99538704135187905</v>
      </c>
      <c r="F26" s="61">
        <v>14963</v>
      </c>
      <c r="G26" s="62">
        <v>0.99647043153969095</v>
      </c>
      <c r="H26" s="61">
        <v>13422</v>
      </c>
      <c r="I26" s="62">
        <v>0.99518054422777502</v>
      </c>
      <c r="J26" s="61">
        <v>13908</v>
      </c>
      <c r="K26" s="66">
        <v>0.99442299442299398</v>
      </c>
      <c r="L26" s="51">
        <v>1.8516781065833765E-3</v>
      </c>
    </row>
  </sheetData>
  <autoFilter ref="A4:L26" xr:uid="{00000000-0001-0000-02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="110" zoomScaleNormal="110" workbookViewId="0">
      <pane ySplit="4" topLeftCell="A5" activePane="bottomLeft" state="frozen"/>
      <selection pane="bottomLeft" activeCell="P16" sqref="P16"/>
    </sheetView>
  </sheetViews>
  <sheetFormatPr defaultColWidth="8.75" defaultRowHeight="15" x14ac:dyDescent="0.2"/>
  <cols>
    <col min="1" max="1" width="5.25" style="15" customWidth="1"/>
    <col min="2" max="3" width="11.125" style="14" customWidth="1"/>
    <col min="4" max="7" width="11.125" style="15" customWidth="1"/>
    <col min="8" max="12" width="11.125" style="14" customWidth="1"/>
    <col min="13" max="16384" width="8.75" style="15"/>
  </cols>
  <sheetData>
    <row r="1" spans="1:13" ht="20.100000000000001" customHeight="1" x14ac:dyDescent="0.2">
      <c r="A1" s="16" t="s">
        <v>29</v>
      </c>
    </row>
    <row r="2" spans="1:13" ht="39.950000000000003" customHeight="1" x14ac:dyDescent="0.2">
      <c r="A2" s="25" t="s">
        <v>168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" customHeight="1" x14ac:dyDescent="0.2">
      <c r="A3" s="123" t="s">
        <v>130</v>
      </c>
      <c r="B3" s="115" t="s">
        <v>1</v>
      </c>
      <c r="C3" s="123" t="s">
        <v>30</v>
      </c>
      <c r="D3" s="123" t="s">
        <v>31</v>
      </c>
      <c r="E3" s="123" t="s">
        <v>32</v>
      </c>
      <c r="F3" s="115" t="s">
        <v>33</v>
      </c>
      <c r="G3" s="123" t="s">
        <v>34</v>
      </c>
      <c r="H3" s="129" t="s">
        <v>35</v>
      </c>
      <c r="I3" s="129"/>
      <c r="J3" s="129"/>
      <c r="K3" s="129"/>
      <c r="L3" s="129"/>
      <c r="M3" s="115" t="s">
        <v>36</v>
      </c>
    </row>
    <row r="4" spans="1:13" ht="27" customHeight="1" x14ac:dyDescent="0.2">
      <c r="A4" s="128"/>
      <c r="B4" s="116"/>
      <c r="C4" s="128"/>
      <c r="D4" s="128"/>
      <c r="E4" s="128"/>
      <c r="F4" s="116"/>
      <c r="G4" s="128"/>
      <c r="H4" s="38" t="s">
        <v>37</v>
      </c>
      <c r="I4" s="38" t="s">
        <v>38</v>
      </c>
      <c r="J4" s="38" t="s">
        <v>39</v>
      </c>
      <c r="K4" s="38" t="s">
        <v>40</v>
      </c>
      <c r="L4" s="38" t="s">
        <v>41</v>
      </c>
      <c r="M4" s="128"/>
    </row>
    <row r="5" spans="1:13" ht="20.100000000000001" customHeight="1" x14ac:dyDescent="0.2">
      <c r="A5" s="22">
        <v>1</v>
      </c>
      <c r="B5" s="84" t="s">
        <v>72</v>
      </c>
      <c r="C5" s="49">
        <v>336515</v>
      </c>
      <c r="D5" s="49">
        <v>402474194</v>
      </c>
      <c r="E5" s="50">
        <v>402270087</v>
      </c>
      <c r="F5" s="51">
        <v>0.99949286934903503</v>
      </c>
      <c r="G5" s="52">
        <v>204107</v>
      </c>
      <c r="H5" s="53">
        <v>0</v>
      </c>
      <c r="I5" s="53">
        <v>120250</v>
      </c>
      <c r="J5" s="53">
        <v>0</v>
      </c>
      <c r="K5" s="53">
        <v>0</v>
      </c>
      <c r="L5" s="52">
        <v>83865</v>
      </c>
      <c r="M5" s="51">
        <v>6.7983667105797618E-4</v>
      </c>
    </row>
    <row r="6" spans="1:13" ht="20.100000000000001" customHeight="1" x14ac:dyDescent="0.2">
      <c r="A6" s="22">
        <v>2</v>
      </c>
      <c r="B6" s="84" t="s">
        <v>77</v>
      </c>
      <c r="C6" s="49">
        <v>80538</v>
      </c>
      <c r="D6" s="49">
        <v>119565970</v>
      </c>
      <c r="E6" s="50">
        <v>119552141</v>
      </c>
      <c r="F6" s="51">
        <v>0.99988434000075399</v>
      </c>
      <c r="G6" s="52">
        <v>13829</v>
      </c>
      <c r="H6" s="53">
        <v>0</v>
      </c>
      <c r="I6" s="53">
        <v>3</v>
      </c>
      <c r="J6" s="53">
        <v>0</v>
      </c>
      <c r="K6" s="53">
        <v>5</v>
      </c>
      <c r="L6" s="52">
        <v>13821</v>
      </c>
      <c r="M6" s="51">
        <v>8.7624764399896193E-4</v>
      </c>
    </row>
    <row r="7" spans="1:13" ht="20.100000000000001" customHeight="1" x14ac:dyDescent="0.2">
      <c r="A7" s="22">
        <v>3</v>
      </c>
      <c r="B7" s="84" t="s">
        <v>73</v>
      </c>
      <c r="C7" s="49">
        <v>29008</v>
      </c>
      <c r="D7" s="49">
        <v>70486135</v>
      </c>
      <c r="E7" s="50">
        <v>70486022</v>
      </c>
      <c r="F7" s="51">
        <v>0.99999839684783398</v>
      </c>
      <c r="G7" s="52">
        <v>113</v>
      </c>
      <c r="H7" s="53">
        <v>0</v>
      </c>
      <c r="I7" s="53">
        <v>16</v>
      </c>
      <c r="J7" s="53">
        <v>0</v>
      </c>
      <c r="K7" s="53">
        <v>5</v>
      </c>
      <c r="L7" s="52">
        <v>92</v>
      </c>
      <c r="M7" s="51">
        <v>3.4611134864592774E-4</v>
      </c>
    </row>
    <row r="8" spans="1:13" ht="20.100000000000001" customHeight="1" x14ac:dyDescent="0.2">
      <c r="A8" s="22">
        <v>4</v>
      </c>
      <c r="B8" s="84" t="s">
        <v>74</v>
      </c>
      <c r="C8" s="49">
        <v>29321</v>
      </c>
      <c r="D8" s="49">
        <v>29223868</v>
      </c>
      <c r="E8" s="50">
        <v>29222707</v>
      </c>
      <c r="F8" s="51">
        <v>0.99996027219942296</v>
      </c>
      <c r="G8" s="52">
        <v>1161</v>
      </c>
      <c r="H8" s="53">
        <v>0</v>
      </c>
      <c r="I8" s="53">
        <v>0</v>
      </c>
      <c r="J8" s="53">
        <v>0</v>
      </c>
      <c r="K8" s="53">
        <v>0</v>
      </c>
      <c r="L8" s="52">
        <v>1161</v>
      </c>
      <c r="M8" s="51">
        <v>1.5552004933819807E-3</v>
      </c>
    </row>
    <row r="9" spans="1:13" ht="20.100000000000001" customHeight="1" x14ac:dyDescent="0.2">
      <c r="A9" s="22">
        <v>5</v>
      </c>
      <c r="B9" s="84" t="s">
        <v>75</v>
      </c>
      <c r="C9" s="49">
        <v>77818</v>
      </c>
      <c r="D9" s="49">
        <v>80806362</v>
      </c>
      <c r="E9" s="50">
        <v>80797212</v>
      </c>
      <c r="F9" s="51">
        <v>0.99988676634149198</v>
      </c>
      <c r="G9" s="52">
        <v>9150</v>
      </c>
      <c r="H9" s="53">
        <v>0</v>
      </c>
      <c r="I9" s="53">
        <v>0</v>
      </c>
      <c r="J9" s="53">
        <v>0</v>
      </c>
      <c r="K9" s="53">
        <v>0</v>
      </c>
      <c r="L9" s="52">
        <v>9150</v>
      </c>
      <c r="M9" s="51">
        <v>4.6758122494089394E-3</v>
      </c>
    </row>
    <row r="10" spans="1:13" ht="20.100000000000001" customHeight="1" x14ac:dyDescent="0.2">
      <c r="A10" s="22">
        <v>6</v>
      </c>
      <c r="B10" s="84" t="s">
        <v>76</v>
      </c>
      <c r="C10" s="49">
        <v>70157</v>
      </c>
      <c r="D10" s="49">
        <v>105579165</v>
      </c>
      <c r="E10" s="50">
        <v>105415644</v>
      </c>
      <c r="F10" s="51">
        <v>0.99845120010183797</v>
      </c>
      <c r="G10" s="52">
        <v>163521</v>
      </c>
      <c r="H10" s="53">
        <v>0</v>
      </c>
      <c r="I10" s="53">
        <v>159171</v>
      </c>
      <c r="J10" s="53">
        <v>0</v>
      </c>
      <c r="K10" s="53">
        <v>0</v>
      </c>
      <c r="L10" s="52">
        <v>4350</v>
      </c>
      <c r="M10" s="51">
        <v>-4.7625190907707449E-4</v>
      </c>
    </row>
    <row r="11" spans="1:13" ht="20.100000000000001" customHeight="1" x14ac:dyDescent="0.2">
      <c r="A11" s="22">
        <v>7</v>
      </c>
      <c r="B11" s="84" t="s">
        <v>78</v>
      </c>
      <c r="C11" s="49">
        <v>22902</v>
      </c>
      <c r="D11" s="49">
        <v>23347778</v>
      </c>
      <c r="E11" s="50">
        <v>23341488</v>
      </c>
      <c r="F11" s="51">
        <v>0.999730595348303</v>
      </c>
      <c r="G11" s="52">
        <v>6290</v>
      </c>
      <c r="H11" s="53">
        <v>0</v>
      </c>
      <c r="I11" s="53">
        <v>0</v>
      </c>
      <c r="J11" s="53">
        <v>0</v>
      </c>
      <c r="K11" s="53">
        <v>0</v>
      </c>
      <c r="L11" s="52">
        <v>6290</v>
      </c>
      <c r="M11" s="51">
        <v>-3.0880167230962208E-5</v>
      </c>
    </row>
    <row r="12" spans="1:13" ht="20.100000000000001" customHeight="1" x14ac:dyDescent="0.2">
      <c r="A12" s="22">
        <v>8</v>
      </c>
      <c r="B12" s="84" t="s">
        <v>79</v>
      </c>
      <c r="C12" s="49">
        <v>39495</v>
      </c>
      <c r="D12" s="49">
        <v>55826346</v>
      </c>
      <c r="E12" s="50">
        <v>55824317</v>
      </c>
      <c r="F12" s="51">
        <v>0.99996365515307095</v>
      </c>
      <c r="G12" s="52">
        <v>2029</v>
      </c>
      <c r="H12" s="53">
        <v>0</v>
      </c>
      <c r="I12" s="53">
        <v>0</v>
      </c>
      <c r="J12" s="53">
        <v>0</v>
      </c>
      <c r="K12" s="53">
        <v>0</v>
      </c>
      <c r="L12" s="52">
        <v>2029</v>
      </c>
      <c r="M12" s="51">
        <v>1.245834437288984E-4</v>
      </c>
    </row>
    <row r="13" spans="1:13" ht="20.100000000000001" customHeight="1" x14ac:dyDescent="0.2">
      <c r="A13" s="22">
        <v>9</v>
      </c>
      <c r="B13" s="84" t="s">
        <v>80</v>
      </c>
      <c r="C13" s="49">
        <v>34380</v>
      </c>
      <c r="D13" s="49">
        <v>39106463</v>
      </c>
      <c r="E13" s="50">
        <v>39106358</v>
      </c>
      <c r="F13" s="51">
        <v>0.99999731502181599</v>
      </c>
      <c r="G13" s="52">
        <v>105</v>
      </c>
      <c r="H13" s="53">
        <v>0</v>
      </c>
      <c r="I13" s="53">
        <v>1</v>
      </c>
      <c r="J13" s="53">
        <v>0</v>
      </c>
      <c r="K13" s="53">
        <v>0</v>
      </c>
      <c r="L13" s="52">
        <v>104</v>
      </c>
      <c r="M13" s="51">
        <v>2.5942315752036649E-5</v>
      </c>
    </row>
    <row r="14" spans="1:13" s="48" customFormat="1" ht="20.100000000000001" customHeight="1" x14ac:dyDescent="0.2">
      <c r="A14" s="22">
        <v>10</v>
      </c>
      <c r="B14" s="84" t="s">
        <v>81</v>
      </c>
      <c r="C14" s="49">
        <v>75946</v>
      </c>
      <c r="D14" s="49">
        <v>123446525</v>
      </c>
      <c r="E14" s="50">
        <v>123440317</v>
      </c>
      <c r="F14" s="51">
        <v>0.99994971101859698</v>
      </c>
      <c r="G14" s="52">
        <v>6208</v>
      </c>
      <c r="H14" s="53">
        <v>0</v>
      </c>
      <c r="I14" s="53">
        <v>68</v>
      </c>
      <c r="J14" s="53">
        <v>0</v>
      </c>
      <c r="K14" s="53">
        <v>3</v>
      </c>
      <c r="L14" s="52">
        <v>6137</v>
      </c>
      <c r="M14" s="51">
        <v>3.3300840178296376E-4</v>
      </c>
    </row>
    <row r="15" spans="1:13" ht="20.100000000000001" customHeight="1" x14ac:dyDescent="0.2">
      <c r="A15" s="22">
        <v>11</v>
      </c>
      <c r="B15" s="84" t="s">
        <v>89</v>
      </c>
      <c r="C15" s="49">
        <v>16640</v>
      </c>
      <c r="D15" s="49">
        <v>20760806</v>
      </c>
      <c r="E15" s="50">
        <v>20760804</v>
      </c>
      <c r="F15" s="51">
        <v>0.99999990366462699</v>
      </c>
      <c r="G15" s="52">
        <v>2</v>
      </c>
      <c r="H15" s="53">
        <v>0</v>
      </c>
      <c r="I15" s="53">
        <v>0</v>
      </c>
      <c r="J15" s="53">
        <v>0</v>
      </c>
      <c r="K15" s="53">
        <v>0</v>
      </c>
      <c r="L15" s="52">
        <v>2</v>
      </c>
      <c r="M15" s="51">
        <v>2.1336105117699677E-3</v>
      </c>
    </row>
    <row r="16" spans="1:13" ht="20.100000000000001" customHeight="1" x14ac:dyDescent="0.2">
      <c r="A16" s="22">
        <v>12</v>
      </c>
      <c r="B16" s="84" t="s">
        <v>84</v>
      </c>
      <c r="C16" s="49">
        <v>57331</v>
      </c>
      <c r="D16" s="49">
        <v>73364406</v>
      </c>
      <c r="E16" s="50">
        <v>73340636</v>
      </c>
      <c r="F16" s="51">
        <v>0.999676000920664</v>
      </c>
      <c r="G16" s="52">
        <v>23770</v>
      </c>
      <c r="H16" s="53">
        <v>0</v>
      </c>
      <c r="I16" s="53">
        <v>4080</v>
      </c>
      <c r="J16" s="53">
        <v>0</v>
      </c>
      <c r="K16" s="53">
        <v>0</v>
      </c>
      <c r="L16" s="52">
        <v>21882</v>
      </c>
      <c r="M16" s="51">
        <v>7.818570624169574E-4</v>
      </c>
    </row>
    <row r="17" spans="1:13" ht="20.100000000000001" customHeight="1" x14ac:dyDescent="0.2">
      <c r="A17" s="22">
        <v>13</v>
      </c>
      <c r="B17" s="84" t="s">
        <v>82</v>
      </c>
      <c r="C17" s="49">
        <v>72597</v>
      </c>
      <c r="D17" s="49">
        <v>86161795</v>
      </c>
      <c r="E17" s="50">
        <v>86153687</v>
      </c>
      <c r="F17" s="51">
        <v>0.99990589796788698</v>
      </c>
      <c r="G17" s="52">
        <v>8108</v>
      </c>
      <c r="H17" s="53">
        <v>0</v>
      </c>
      <c r="I17" s="53">
        <v>0</v>
      </c>
      <c r="J17" s="53">
        <v>0</v>
      </c>
      <c r="K17" s="53">
        <v>0</v>
      </c>
      <c r="L17" s="52">
        <v>8108</v>
      </c>
      <c r="M17" s="51">
        <v>8.2117882821097776E-4</v>
      </c>
    </row>
    <row r="18" spans="1:13" ht="20.100000000000001" customHeight="1" x14ac:dyDescent="0.2">
      <c r="A18" s="22">
        <v>14</v>
      </c>
      <c r="B18" s="84" t="s">
        <v>86</v>
      </c>
      <c r="C18" s="49">
        <v>56814</v>
      </c>
      <c r="D18" s="49">
        <v>62617989</v>
      </c>
      <c r="E18" s="50">
        <v>61884513</v>
      </c>
      <c r="F18" s="51">
        <v>0.98828649703202698</v>
      </c>
      <c r="G18" s="52">
        <v>733476</v>
      </c>
      <c r="H18" s="53">
        <v>0</v>
      </c>
      <c r="I18" s="53">
        <v>0</v>
      </c>
      <c r="J18" s="53">
        <v>0</v>
      </c>
      <c r="K18" s="53">
        <v>0</v>
      </c>
      <c r="L18" s="52">
        <v>733476</v>
      </c>
      <c r="M18" s="51">
        <v>-1.0967099657144042E-2</v>
      </c>
    </row>
    <row r="19" spans="1:13" ht="20.100000000000001" customHeight="1" x14ac:dyDescent="0.2">
      <c r="A19" s="22">
        <v>15</v>
      </c>
      <c r="B19" s="84" t="s">
        <v>87</v>
      </c>
      <c r="C19" s="49">
        <v>24329</v>
      </c>
      <c r="D19" s="49">
        <v>30399970</v>
      </c>
      <c r="E19" s="50">
        <v>30377633</v>
      </c>
      <c r="F19" s="51">
        <v>0.99926522953805497</v>
      </c>
      <c r="G19" s="52">
        <v>22337</v>
      </c>
      <c r="H19" s="53">
        <v>0</v>
      </c>
      <c r="I19" s="53">
        <v>2</v>
      </c>
      <c r="J19" s="53">
        <v>0</v>
      </c>
      <c r="K19" s="53">
        <v>0</v>
      </c>
      <c r="L19" s="52">
        <v>22335</v>
      </c>
      <c r="M19" s="51">
        <v>8.3803891605493952E-4</v>
      </c>
    </row>
    <row r="20" spans="1:13" ht="20.100000000000001" customHeight="1" x14ac:dyDescent="0.2">
      <c r="A20" s="22">
        <v>16</v>
      </c>
      <c r="B20" s="84" t="s">
        <v>90</v>
      </c>
      <c r="C20" s="49">
        <v>49573</v>
      </c>
      <c r="D20" s="49">
        <v>41734828</v>
      </c>
      <c r="E20" s="50">
        <v>41734411</v>
      </c>
      <c r="F20" s="51">
        <v>0.99999000834506901</v>
      </c>
      <c r="G20" s="52">
        <v>417</v>
      </c>
      <c r="H20" s="53">
        <v>0</v>
      </c>
      <c r="I20" s="53">
        <v>6</v>
      </c>
      <c r="J20" s="53">
        <v>0</v>
      </c>
      <c r="K20" s="53">
        <v>0</v>
      </c>
      <c r="L20" s="52">
        <v>411</v>
      </c>
      <c r="M20" s="51">
        <v>8.8849349725605986E-4</v>
      </c>
    </row>
    <row r="21" spans="1:13" ht="20.100000000000001" customHeight="1" x14ac:dyDescent="0.2">
      <c r="A21" s="22">
        <v>17</v>
      </c>
      <c r="B21" s="84" t="s">
        <v>91</v>
      </c>
      <c r="C21" s="49">
        <v>48751</v>
      </c>
      <c r="D21" s="49">
        <v>31192456</v>
      </c>
      <c r="E21" s="50">
        <v>31188886</v>
      </c>
      <c r="F21" s="51">
        <v>0.99988554924947204</v>
      </c>
      <c r="G21" s="52">
        <v>3570</v>
      </c>
      <c r="H21" s="53">
        <v>0</v>
      </c>
      <c r="I21" s="53">
        <v>0</v>
      </c>
      <c r="J21" s="53">
        <v>0</v>
      </c>
      <c r="K21" s="53">
        <v>0</v>
      </c>
      <c r="L21" s="52">
        <v>3570</v>
      </c>
      <c r="M21" s="51">
        <v>2.5915174875770219E-3</v>
      </c>
    </row>
    <row r="22" spans="1:13" s="34" customFormat="1" ht="20.100000000000001" customHeight="1" x14ac:dyDescent="0.2">
      <c r="A22" s="22">
        <v>18</v>
      </c>
      <c r="B22" s="84" t="s">
        <v>92</v>
      </c>
      <c r="C22" s="49">
        <v>48912</v>
      </c>
      <c r="D22" s="49">
        <v>96608222</v>
      </c>
      <c r="E22" s="50">
        <v>96606446</v>
      </c>
      <c r="F22" s="51">
        <v>0.99998161647152595</v>
      </c>
      <c r="G22" s="52">
        <v>1776</v>
      </c>
      <c r="H22" s="53">
        <v>0</v>
      </c>
      <c r="I22" s="53">
        <v>17</v>
      </c>
      <c r="J22" s="53">
        <v>0</v>
      </c>
      <c r="K22" s="53">
        <v>0</v>
      </c>
      <c r="L22" s="52">
        <v>1759</v>
      </c>
      <c r="M22" s="51">
        <v>5.3460530819893215E-4</v>
      </c>
    </row>
    <row r="23" spans="1:13" ht="20.100000000000001" customHeight="1" x14ac:dyDescent="0.2">
      <c r="A23" s="22">
        <v>19</v>
      </c>
      <c r="B23" s="84" t="s">
        <v>85</v>
      </c>
      <c r="C23" s="49">
        <v>28398</v>
      </c>
      <c r="D23" s="49">
        <v>34107787</v>
      </c>
      <c r="E23" s="50">
        <v>34103209</v>
      </c>
      <c r="F23" s="51">
        <v>0.99986577845112001</v>
      </c>
      <c r="G23" s="52">
        <v>4578</v>
      </c>
      <c r="H23" s="53">
        <v>0</v>
      </c>
      <c r="I23" s="53">
        <v>0</v>
      </c>
      <c r="J23" s="53">
        <v>0</v>
      </c>
      <c r="K23" s="53">
        <v>0</v>
      </c>
      <c r="L23" s="52">
        <v>4578</v>
      </c>
      <c r="M23" s="51">
        <v>1.0263085138050299E-3</v>
      </c>
    </row>
    <row r="24" spans="1:13" ht="20.100000000000001" customHeight="1" x14ac:dyDescent="0.2">
      <c r="A24" s="22">
        <v>20</v>
      </c>
      <c r="B24" s="84" t="s">
        <v>88</v>
      </c>
      <c r="C24" s="49">
        <v>47594</v>
      </c>
      <c r="D24" s="49">
        <v>68720998</v>
      </c>
      <c r="E24" s="50">
        <v>67049658</v>
      </c>
      <c r="F24" s="51">
        <v>0.97567934039607496</v>
      </c>
      <c r="G24" s="52">
        <v>1671340</v>
      </c>
      <c r="H24" s="53">
        <v>0</v>
      </c>
      <c r="I24" s="53">
        <v>6468</v>
      </c>
      <c r="J24" s="53">
        <v>0</v>
      </c>
      <c r="K24" s="53">
        <v>0</v>
      </c>
      <c r="L24" s="52">
        <v>1666162</v>
      </c>
      <c r="M24" s="51">
        <v>-2.2863597248554024E-2</v>
      </c>
    </row>
    <row r="25" spans="1:13" ht="20.100000000000001" customHeight="1" x14ac:dyDescent="0.2">
      <c r="A25" s="22">
        <v>21</v>
      </c>
      <c r="B25" s="84" t="s">
        <v>83</v>
      </c>
      <c r="C25" s="49">
        <v>64301</v>
      </c>
      <c r="D25" s="49">
        <v>110962229</v>
      </c>
      <c r="E25" s="50">
        <v>110960178</v>
      </c>
      <c r="F25" s="51">
        <v>0.99998151623288001</v>
      </c>
      <c r="G25" s="52">
        <v>2051</v>
      </c>
      <c r="H25" s="53">
        <v>0</v>
      </c>
      <c r="I25" s="53">
        <v>0</v>
      </c>
      <c r="J25" s="53">
        <v>0</v>
      </c>
      <c r="K25" s="53">
        <v>0</v>
      </c>
      <c r="L25" s="52">
        <v>2051</v>
      </c>
      <c r="M25" s="51">
        <v>2.5111559665003114E-5</v>
      </c>
    </row>
    <row r="26" spans="1:13" ht="20.100000000000001" customHeight="1" x14ac:dyDescent="0.2">
      <c r="A26" s="22">
        <v>22</v>
      </c>
      <c r="B26" s="84" t="s">
        <v>93</v>
      </c>
      <c r="C26" s="49">
        <v>1311320</v>
      </c>
      <c r="D26" s="49">
        <v>1706494292</v>
      </c>
      <c r="E26" s="49">
        <v>1703616354</v>
      </c>
      <c r="F26" s="51">
        <v>0.99831353786913202</v>
      </c>
      <c r="G26" s="52">
        <v>2877938</v>
      </c>
      <c r="H26" s="52">
        <v>0</v>
      </c>
      <c r="I26" s="52">
        <v>290082</v>
      </c>
      <c r="J26" s="52">
        <v>0</v>
      </c>
      <c r="K26" s="52">
        <v>13</v>
      </c>
      <c r="L26" s="52">
        <v>2591333</v>
      </c>
      <c r="M26" s="51">
        <v>-6.0304287936896461E-4</v>
      </c>
    </row>
  </sheetData>
  <autoFilter ref="A4:M26" xr:uid="{00000000-0001-0000-0300-000000000000}"/>
  <sortState xmlns:xlrd2="http://schemas.microsoft.com/office/spreadsheetml/2017/richdata2" ref="B5:L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M3:M4"/>
    <mergeCell ref="H3:L3"/>
    <mergeCell ref="A3:A4"/>
    <mergeCell ref="B3:B4"/>
    <mergeCell ref="C3:C4"/>
    <mergeCell ref="D3:D4"/>
    <mergeCell ref="E3:E4"/>
    <mergeCell ref="F3:F4"/>
    <mergeCell ref="G3:G4"/>
  </mergeCells>
  <phoneticPr fontId="41" type="noConversion"/>
  <conditionalFormatting sqref="B1:B1048576">
    <cfRule type="duplicateValues" dxfId="3" priority="6"/>
  </conditionalFormatting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zoomScale="110" zoomScaleNormal="110" workbookViewId="0">
      <pane ySplit="4" topLeftCell="A5" activePane="bottomLeft" state="frozen"/>
      <selection pane="bottomLeft" activeCell="Q15" sqref="Q15"/>
    </sheetView>
  </sheetViews>
  <sheetFormatPr defaultColWidth="9" defaultRowHeight="15" x14ac:dyDescent="0.2"/>
  <cols>
    <col min="1" max="1" width="9.625" style="15" customWidth="1"/>
    <col min="2" max="4" width="11.625" style="41" customWidth="1"/>
    <col min="5" max="5" width="11.625" style="15" customWidth="1"/>
    <col min="6" max="11" width="11.625" style="41" customWidth="1"/>
    <col min="12" max="12" width="11.625" style="15" customWidth="1"/>
    <col min="13" max="16384" width="9" style="15"/>
  </cols>
  <sheetData>
    <row r="1" spans="1:12" ht="20.100000000000001" customHeight="1" x14ac:dyDescent="0.2">
      <c r="A1" s="19" t="s">
        <v>42</v>
      </c>
    </row>
    <row r="2" spans="1:12" ht="39.950000000000003" customHeight="1" x14ac:dyDescent="0.2">
      <c r="A2" s="42" t="s">
        <v>169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1" customHeight="1" x14ac:dyDescent="0.2">
      <c r="A3" s="131" t="s">
        <v>130</v>
      </c>
      <c r="B3" s="119" t="s">
        <v>1</v>
      </c>
      <c r="C3" s="119" t="s">
        <v>43</v>
      </c>
      <c r="D3" s="119" t="s">
        <v>44</v>
      </c>
      <c r="E3" s="119" t="s">
        <v>45</v>
      </c>
      <c r="F3" s="111" t="s">
        <v>19</v>
      </c>
      <c r="G3" s="112"/>
      <c r="H3" s="130" t="s">
        <v>20</v>
      </c>
      <c r="I3" s="130"/>
      <c r="J3" s="130" t="s">
        <v>46</v>
      </c>
      <c r="K3" s="130"/>
      <c r="L3" s="117" t="s">
        <v>136</v>
      </c>
    </row>
    <row r="4" spans="1:12" s="40" customFormat="1" ht="42" customHeight="1" x14ac:dyDescent="0.2">
      <c r="A4" s="119"/>
      <c r="B4" s="119"/>
      <c r="C4" s="119"/>
      <c r="D4" s="119"/>
      <c r="E4" s="119"/>
      <c r="F4" s="44" t="s">
        <v>43</v>
      </c>
      <c r="G4" s="44" t="s">
        <v>44</v>
      </c>
      <c r="H4" s="44" t="s">
        <v>43</v>
      </c>
      <c r="I4" s="44" t="s">
        <v>44</v>
      </c>
      <c r="J4" s="44" t="s">
        <v>43</v>
      </c>
      <c r="K4" s="44" t="s">
        <v>44</v>
      </c>
      <c r="L4" s="114"/>
    </row>
    <row r="5" spans="1:12" ht="21" customHeight="1" x14ac:dyDescent="0.2">
      <c r="A5" s="45">
        <v>1</v>
      </c>
      <c r="B5" s="90" t="s">
        <v>72</v>
      </c>
      <c r="C5" s="85">
        <v>56862385.890000001</v>
      </c>
      <c r="D5" s="85">
        <v>56640990.82</v>
      </c>
      <c r="E5" s="86">
        <v>0.99609999999999999</v>
      </c>
      <c r="F5" s="85">
        <v>24038573.219999999</v>
      </c>
      <c r="G5" s="85">
        <v>23943482.346000001</v>
      </c>
      <c r="H5" s="85">
        <v>9246993.3330000006</v>
      </c>
      <c r="I5" s="85">
        <v>9193925.8440000005</v>
      </c>
      <c r="J5" s="85">
        <v>23576819.337000001</v>
      </c>
      <c r="K5" s="85">
        <v>23503582.629999999</v>
      </c>
      <c r="L5" s="23">
        <v>-1.9999999999997797E-4</v>
      </c>
    </row>
    <row r="6" spans="1:12" ht="21" customHeight="1" x14ac:dyDescent="0.2">
      <c r="A6" s="45">
        <v>2</v>
      </c>
      <c r="B6" s="90" t="s">
        <v>77</v>
      </c>
      <c r="C6" s="85">
        <v>16573756.558</v>
      </c>
      <c r="D6" s="85">
        <v>16532648.863</v>
      </c>
      <c r="E6" s="86">
        <v>0.99750000000000005</v>
      </c>
      <c r="F6" s="85">
        <v>7415217.5789999999</v>
      </c>
      <c r="G6" s="85">
        <v>7398790.1299999999</v>
      </c>
      <c r="H6" s="85">
        <v>4664561.5970000001</v>
      </c>
      <c r="I6" s="85">
        <v>4656299.4460000005</v>
      </c>
      <c r="J6" s="85">
        <v>4493977.3820000002</v>
      </c>
      <c r="K6" s="85">
        <v>4477559.2869999995</v>
      </c>
      <c r="L6" s="23">
        <v>0</v>
      </c>
    </row>
    <row r="7" spans="1:12" ht="21" customHeight="1" x14ac:dyDescent="0.2">
      <c r="A7" s="45">
        <v>3</v>
      </c>
      <c r="B7" s="90" t="s">
        <v>73</v>
      </c>
      <c r="C7" s="85">
        <v>5729474.8279999997</v>
      </c>
      <c r="D7" s="85">
        <v>5725007.5360000003</v>
      </c>
      <c r="E7" s="86">
        <v>0.99919999999999998</v>
      </c>
      <c r="F7" s="85">
        <v>3412310.0890000002</v>
      </c>
      <c r="G7" s="85">
        <v>3409866.4249999998</v>
      </c>
      <c r="H7" s="85">
        <v>668056.19400000002</v>
      </c>
      <c r="I7" s="85">
        <v>667219.71299999999</v>
      </c>
      <c r="J7" s="85">
        <v>1649108.5449999999</v>
      </c>
      <c r="K7" s="85">
        <v>1647921.398</v>
      </c>
      <c r="L7" s="23">
        <v>-1.9999999999997797E-4</v>
      </c>
    </row>
    <row r="8" spans="1:12" ht="21" customHeight="1" x14ac:dyDescent="0.2">
      <c r="A8" s="45">
        <v>4</v>
      </c>
      <c r="B8" s="90" t="s">
        <v>74</v>
      </c>
      <c r="C8" s="85">
        <v>3877509.2850000001</v>
      </c>
      <c r="D8" s="85">
        <v>3858953.4389999998</v>
      </c>
      <c r="E8" s="86">
        <v>0.99519999999999997</v>
      </c>
      <c r="F8" s="85">
        <v>1608787.5830000001</v>
      </c>
      <c r="G8" s="85">
        <v>1598144.9909999999</v>
      </c>
      <c r="H8" s="85">
        <v>1455160.4350000001</v>
      </c>
      <c r="I8" s="85">
        <v>1451600.041</v>
      </c>
      <c r="J8" s="85">
        <v>813561.26699999999</v>
      </c>
      <c r="K8" s="85">
        <v>809208.40700000001</v>
      </c>
      <c r="L8" s="23">
        <v>9.000000000000119E-4</v>
      </c>
    </row>
    <row r="9" spans="1:12" ht="21" customHeight="1" x14ac:dyDescent="0.2">
      <c r="A9" s="45">
        <v>5</v>
      </c>
      <c r="B9" s="90" t="s">
        <v>75</v>
      </c>
      <c r="C9" s="85">
        <v>14830827.039999999</v>
      </c>
      <c r="D9" s="85">
        <v>14774751.870999999</v>
      </c>
      <c r="E9" s="86">
        <v>0.99619999999999997</v>
      </c>
      <c r="F9" s="85">
        <v>6285827.6749999998</v>
      </c>
      <c r="G9" s="85">
        <v>6274938.4620000003</v>
      </c>
      <c r="H9" s="85">
        <v>4584637.4709999999</v>
      </c>
      <c r="I9" s="85">
        <v>4570894.0980000002</v>
      </c>
      <c r="J9" s="85">
        <v>3960361.8939999999</v>
      </c>
      <c r="K9" s="85">
        <v>3928919.3110000002</v>
      </c>
      <c r="L9" s="23">
        <v>-2.0999999999999908E-3</v>
      </c>
    </row>
    <row r="10" spans="1:12" ht="21" customHeight="1" x14ac:dyDescent="0.2">
      <c r="A10" s="45">
        <v>6</v>
      </c>
      <c r="B10" s="90" t="s">
        <v>76</v>
      </c>
      <c r="C10" s="85">
        <v>12647365.002</v>
      </c>
      <c r="D10" s="85">
        <v>12580741.530999999</v>
      </c>
      <c r="E10" s="86">
        <v>0.99470000000000003</v>
      </c>
      <c r="F10" s="85">
        <v>2483255.7370000002</v>
      </c>
      <c r="G10" s="85">
        <v>2480950.645</v>
      </c>
      <c r="H10" s="85">
        <v>2958794.327</v>
      </c>
      <c r="I10" s="85">
        <v>2941546.15</v>
      </c>
      <c r="J10" s="85">
        <v>7205314.9380000001</v>
      </c>
      <c r="K10" s="85">
        <v>7158244.7359999996</v>
      </c>
      <c r="L10" s="23">
        <v>9.9999999999988987E-5</v>
      </c>
    </row>
    <row r="11" spans="1:12" ht="21" customHeight="1" x14ac:dyDescent="0.2">
      <c r="A11" s="45">
        <v>7</v>
      </c>
      <c r="B11" s="90" t="s">
        <v>78</v>
      </c>
      <c r="C11" s="85">
        <v>4497779.3739999998</v>
      </c>
      <c r="D11" s="85">
        <v>4461597.057</v>
      </c>
      <c r="E11" s="86">
        <v>0.99199999999999999</v>
      </c>
      <c r="F11" s="85">
        <v>3214721.5469999998</v>
      </c>
      <c r="G11" s="85">
        <v>3186039.9709999999</v>
      </c>
      <c r="H11" s="85">
        <v>257781.23499999999</v>
      </c>
      <c r="I11" s="85">
        <v>253046.31</v>
      </c>
      <c r="J11" s="85">
        <v>1025276.5919999999</v>
      </c>
      <c r="K11" s="85">
        <v>1022510.776</v>
      </c>
      <c r="L11" s="23">
        <v>-3.9999999999995595E-4</v>
      </c>
    </row>
    <row r="12" spans="1:12" ht="21" customHeight="1" x14ac:dyDescent="0.2">
      <c r="A12" s="45">
        <v>8</v>
      </c>
      <c r="B12" s="84" t="s">
        <v>79</v>
      </c>
      <c r="C12" s="87">
        <v>7354543.8310000002</v>
      </c>
      <c r="D12" s="87">
        <v>7342409.1109999996</v>
      </c>
      <c r="E12" s="88">
        <v>0.99839999999999995</v>
      </c>
      <c r="F12" s="87">
        <v>4409732.1040000003</v>
      </c>
      <c r="G12" s="87">
        <v>4407383.2869999995</v>
      </c>
      <c r="H12" s="87">
        <v>1974537.7439999999</v>
      </c>
      <c r="I12" s="87">
        <v>1973379.838</v>
      </c>
      <c r="J12" s="87">
        <v>970273.98300000001</v>
      </c>
      <c r="K12" s="87">
        <v>961645.98600000003</v>
      </c>
      <c r="L12" s="23">
        <v>-6.0000000000004494E-4</v>
      </c>
    </row>
    <row r="13" spans="1:12" ht="21" customHeight="1" x14ac:dyDescent="0.2">
      <c r="A13" s="45">
        <v>9</v>
      </c>
      <c r="B13" s="90" t="s">
        <v>80</v>
      </c>
      <c r="C13" s="85">
        <v>6696502.1100000003</v>
      </c>
      <c r="D13" s="85">
        <v>6670181.2860000003</v>
      </c>
      <c r="E13" s="86">
        <v>0.99609999999999999</v>
      </c>
      <c r="F13" s="85">
        <v>3626160.0920000002</v>
      </c>
      <c r="G13" s="85">
        <v>3620380.95</v>
      </c>
      <c r="H13" s="85">
        <v>923559.15800000005</v>
      </c>
      <c r="I13" s="85">
        <v>921894.70499999996</v>
      </c>
      <c r="J13" s="85">
        <v>2146782.86</v>
      </c>
      <c r="K13" s="85">
        <v>2127905.6310000001</v>
      </c>
      <c r="L13" s="23">
        <v>-1.0000000000000009E-3</v>
      </c>
    </row>
    <row r="14" spans="1:12" ht="21" customHeight="1" x14ac:dyDescent="0.2">
      <c r="A14" s="45">
        <v>10</v>
      </c>
      <c r="B14" s="84" t="s">
        <v>81</v>
      </c>
      <c r="C14" s="87">
        <v>12086669.023</v>
      </c>
      <c r="D14" s="87">
        <v>12055827.563999999</v>
      </c>
      <c r="E14" s="86">
        <v>0.99739999999999995</v>
      </c>
      <c r="F14" s="87">
        <v>2571992.8089999999</v>
      </c>
      <c r="G14" s="87">
        <v>2564402.6349999998</v>
      </c>
      <c r="H14" s="87">
        <v>3865747.213</v>
      </c>
      <c r="I14" s="87">
        <v>3854996.963</v>
      </c>
      <c r="J14" s="87">
        <v>5648929.0010000002</v>
      </c>
      <c r="K14" s="87">
        <v>5636427.966</v>
      </c>
      <c r="L14" s="23">
        <v>6.9999999999992291E-4</v>
      </c>
    </row>
    <row r="15" spans="1:12" ht="21" customHeight="1" x14ac:dyDescent="0.2">
      <c r="A15" s="45">
        <v>11</v>
      </c>
      <c r="B15" s="90" t="s">
        <v>89</v>
      </c>
      <c r="C15" s="85">
        <v>3487908.753</v>
      </c>
      <c r="D15" s="85">
        <v>3480302.4410000001</v>
      </c>
      <c r="E15" s="86">
        <v>0.99780000000000002</v>
      </c>
      <c r="F15" s="85">
        <v>2231046.8110000002</v>
      </c>
      <c r="G15" s="85">
        <v>2228984.2790000001</v>
      </c>
      <c r="H15" s="85">
        <v>1029902.517</v>
      </c>
      <c r="I15" s="85">
        <v>1024911.625</v>
      </c>
      <c r="J15" s="85">
        <v>226959.42499999999</v>
      </c>
      <c r="K15" s="85">
        <v>226406.53700000001</v>
      </c>
      <c r="L15" s="23">
        <v>-3.9999999999995595E-4</v>
      </c>
    </row>
    <row r="16" spans="1:12" ht="21" customHeight="1" x14ac:dyDescent="0.2">
      <c r="A16" s="45">
        <v>12</v>
      </c>
      <c r="B16" s="90" t="s">
        <v>84</v>
      </c>
      <c r="C16" s="85">
        <v>8485693.284</v>
      </c>
      <c r="D16" s="85">
        <v>8452962.5219999999</v>
      </c>
      <c r="E16" s="86">
        <v>0.99609999999999999</v>
      </c>
      <c r="F16" s="85">
        <v>4881290.5690000001</v>
      </c>
      <c r="G16" s="85">
        <v>4859344.9179999996</v>
      </c>
      <c r="H16" s="85">
        <v>2083467.558</v>
      </c>
      <c r="I16" s="85">
        <v>2076694.044</v>
      </c>
      <c r="J16" s="85">
        <v>1520935.1569999999</v>
      </c>
      <c r="K16" s="85">
        <v>1516923.56</v>
      </c>
      <c r="L16" s="51">
        <v>1.4800000000000035E-2</v>
      </c>
    </row>
    <row r="17" spans="1:12" ht="21" customHeight="1" x14ac:dyDescent="0.2">
      <c r="A17" s="45">
        <v>13</v>
      </c>
      <c r="B17" s="90" t="s">
        <v>82</v>
      </c>
      <c r="C17" s="85">
        <v>13749585.526000001</v>
      </c>
      <c r="D17" s="85">
        <v>13649537.363</v>
      </c>
      <c r="E17" s="86">
        <v>0.99270000000000003</v>
      </c>
      <c r="F17" s="85">
        <v>7582450.0109999999</v>
      </c>
      <c r="G17" s="85">
        <v>7533700.0120000001</v>
      </c>
      <c r="H17" s="85">
        <v>2736858.0460000001</v>
      </c>
      <c r="I17" s="85">
        <v>2713118.4449999998</v>
      </c>
      <c r="J17" s="85">
        <v>3430277.469</v>
      </c>
      <c r="K17" s="85">
        <v>3402718.906</v>
      </c>
      <c r="L17" s="23">
        <v>3.4000000000000696E-3</v>
      </c>
    </row>
    <row r="18" spans="1:12" s="34" customFormat="1" ht="21" customHeight="1" x14ac:dyDescent="0.2">
      <c r="A18" s="46">
        <v>14</v>
      </c>
      <c r="B18" s="90" t="s">
        <v>86</v>
      </c>
      <c r="C18" s="85">
        <v>11039220.505999999</v>
      </c>
      <c r="D18" s="85">
        <v>10966155.593</v>
      </c>
      <c r="E18" s="86">
        <v>0.99339999999999995</v>
      </c>
      <c r="F18" s="85">
        <v>7047716.3470000001</v>
      </c>
      <c r="G18" s="85">
        <v>7014291.2620000001</v>
      </c>
      <c r="H18" s="85">
        <v>1398780.5</v>
      </c>
      <c r="I18" s="85">
        <v>1393798.696</v>
      </c>
      <c r="J18" s="85">
        <v>2592723.659</v>
      </c>
      <c r="K18" s="85">
        <v>2558065.6349999998</v>
      </c>
      <c r="L18" s="51">
        <v>-7.0000000000003393E-4</v>
      </c>
    </row>
    <row r="19" spans="1:12" s="34" customFormat="1" ht="21" customHeight="1" x14ac:dyDescent="0.2">
      <c r="A19" s="46">
        <v>15</v>
      </c>
      <c r="B19" s="90" t="s">
        <v>87</v>
      </c>
      <c r="C19" s="85">
        <v>4491631.2130000005</v>
      </c>
      <c r="D19" s="85">
        <v>4400720.47</v>
      </c>
      <c r="E19" s="86">
        <v>0.9798</v>
      </c>
      <c r="F19" s="85">
        <v>2002478.088</v>
      </c>
      <c r="G19" s="85">
        <v>1936498.5260000001</v>
      </c>
      <c r="H19" s="85">
        <v>252688.258</v>
      </c>
      <c r="I19" s="85">
        <v>248996.19200000001</v>
      </c>
      <c r="J19" s="85">
        <v>2236464.8670000001</v>
      </c>
      <c r="K19" s="85">
        <v>2215225.7519999999</v>
      </c>
      <c r="L19" s="23">
        <v>9.9999999999988987E-5</v>
      </c>
    </row>
    <row r="20" spans="1:12" ht="21" customHeight="1" x14ac:dyDescent="0.2">
      <c r="A20" s="45">
        <v>16</v>
      </c>
      <c r="B20" s="90" t="s">
        <v>90</v>
      </c>
      <c r="C20" s="85">
        <v>6169624.3729999997</v>
      </c>
      <c r="D20" s="85">
        <v>5985683.6809999999</v>
      </c>
      <c r="E20" s="86">
        <v>0.97019999999999995</v>
      </c>
      <c r="F20" s="85">
        <v>2151315.0660000001</v>
      </c>
      <c r="G20" s="85">
        <v>1995778.068</v>
      </c>
      <c r="H20" s="85">
        <v>3753738.017</v>
      </c>
      <c r="I20" s="85">
        <v>3727582.1979999999</v>
      </c>
      <c r="J20" s="85">
        <v>264571.28999999998</v>
      </c>
      <c r="K20" s="85">
        <v>262323.41499999998</v>
      </c>
      <c r="L20" s="23">
        <v>-1.0000000000010001E-4</v>
      </c>
    </row>
    <row r="21" spans="1:12" ht="21" customHeight="1" x14ac:dyDescent="0.2">
      <c r="A21" s="45">
        <v>17</v>
      </c>
      <c r="B21" s="90" t="s">
        <v>91</v>
      </c>
      <c r="C21" s="85">
        <v>5745745.3389999997</v>
      </c>
      <c r="D21" s="85">
        <v>5549417.4460000005</v>
      </c>
      <c r="E21" s="86">
        <v>0.96579999999999999</v>
      </c>
      <c r="F21" s="85">
        <v>2751466.4270000001</v>
      </c>
      <c r="G21" s="85">
        <v>2604954.8339999998</v>
      </c>
      <c r="H21" s="85">
        <v>2846203.8130000001</v>
      </c>
      <c r="I21" s="85">
        <v>2798877.8820000002</v>
      </c>
      <c r="J21" s="85">
        <v>148075.09899999999</v>
      </c>
      <c r="K21" s="85">
        <v>145584.73000000001</v>
      </c>
      <c r="L21" s="23">
        <v>1.1999999999999789E-3</v>
      </c>
    </row>
    <row r="22" spans="1:12" ht="21" customHeight="1" x14ac:dyDescent="0.2">
      <c r="A22" s="45">
        <v>18</v>
      </c>
      <c r="B22" s="90" t="s">
        <v>92</v>
      </c>
      <c r="C22" s="85">
        <v>6834289.4859999996</v>
      </c>
      <c r="D22" s="85">
        <v>6808257.1459999997</v>
      </c>
      <c r="E22" s="86">
        <v>0.99619999999999997</v>
      </c>
      <c r="F22" s="85">
        <v>4037547.3280000002</v>
      </c>
      <c r="G22" s="85">
        <v>4024813.8939999999</v>
      </c>
      <c r="H22" s="85">
        <v>1186922.9939999999</v>
      </c>
      <c r="I22" s="85">
        <v>1183563.392</v>
      </c>
      <c r="J22" s="85">
        <v>1609819.1640000001</v>
      </c>
      <c r="K22" s="85">
        <v>1599879.86</v>
      </c>
      <c r="L22" s="23">
        <v>5.9999999999993392E-4</v>
      </c>
    </row>
    <row r="23" spans="1:12" ht="21" customHeight="1" x14ac:dyDescent="0.2">
      <c r="A23" s="45">
        <v>19</v>
      </c>
      <c r="B23" s="90" t="s">
        <v>85</v>
      </c>
      <c r="C23" s="85">
        <v>4549525.6500000004</v>
      </c>
      <c r="D23" s="85">
        <v>4528829.7390000001</v>
      </c>
      <c r="E23" s="86">
        <v>0.99550000000000005</v>
      </c>
      <c r="F23" s="85">
        <v>2377895.1290000002</v>
      </c>
      <c r="G23" s="85">
        <v>2372639.8450000002</v>
      </c>
      <c r="H23" s="85">
        <v>994592.58799999999</v>
      </c>
      <c r="I23" s="85">
        <v>991575.179</v>
      </c>
      <c r="J23" s="85">
        <v>1177037.933</v>
      </c>
      <c r="K23" s="85">
        <v>1164614.7150000001</v>
      </c>
      <c r="L23" s="23">
        <v>3.0000000000007798E-4</v>
      </c>
    </row>
    <row r="24" spans="1:12" ht="21" customHeight="1" x14ac:dyDescent="0.2">
      <c r="A24" s="45">
        <v>20</v>
      </c>
      <c r="B24" s="90" t="s">
        <v>88</v>
      </c>
      <c r="C24" s="85">
        <v>9144302.9979999997</v>
      </c>
      <c r="D24" s="85">
        <v>9100264.5769999996</v>
      </c>
      <c r="E24" s="86">
        <v>0.99519999999999997</v>
      </c>
      <c r="F24" s="85">
        <v>5017178.43</v>
      </c>
      <c r="G24" s="85">
        <v>4990968.3030000003</v>
      </c>
      <c r="H24" s="85">
        <v>3131264.59</v>
      </c>
      <c r="I24" s="85">
        <v>3119955.71</v>
      </c>
      <c r="J24" s="85">
        <v>995859.978</v>
      </c>
      <c r="K24" s="85">
        <v>989340.56400000001</v>
      </c>
      <c r="L24" s="23">
        <v>1.9999999999997797E-4</v>
      </c>
    </row>
    <row r="25" spans="1:12" ht="21" customHeight="1" x14ac:dyDescent="0.2">
      <c r="A25" s="47">
        <v>21</v>
      </c>
      <c r="B25" s="91" t="s">
        <v>83</v>
      </c>
      <c r="C25" s="85">
        <v>9331235.8929999992</v>
      </c>
      <c r="D25" s="85">
        <v>9308117.5480000004</v>
      </c>
      <c r="E25" s="86">
        <v>0.99750000000000005</v>
      </c>
      <c r="F25" s="85">
        <v>2374040.1579999998</v>
      </c>
      <c r="G25" s="85">
        <v>2370036.827</v>
      </c>
      <c r="H25" s="85">
        <v>1846219.0149999999</v>
      </c>
      <c r="I25" s="85">
        <v>1841870.166</v>
      </c>
      <c r="J25" s="85">
        <v>5110976.72</v>
      </c>
      <c r="K25" s="85">
        <v>5096210.5549999997</v>
      </c>
      <c r="L25" s="23">
        <v>2.00000000000089E-4</v>
      </c>
    </row>
    <row r="26" spans="1:12" ht="21" customHeight="1" x14ac:dyDescent="0.2">
      <c r="A26" s="45">
        <v>22</v>
      </c>
      <c r="B26" s="90" t="s">
        <v>93</v>
      </c>
      <c r="C26" s="89">
        <v>224185575.96200001</v>
      </c>
      <c r="D26" s="89">
        <v>222873357.604</v>
      </c>
      <c r="E26" s="86">
        <v>0.99414673155322697</v>
      </c>
      <c r="F26" s="85">
        <v>101521002.79899999</v>
      </c>
      <c r="G26" s="85">
        <v>100816390.61</v>
      </c>
      <c r="H26" s="85">
        <v>51860466.603</v>
      </c>
      <c r="I26" s="85">
        <v>51605746.637000002</v>
      </c>
      <c r="J26" s="85">
        <v>70804106.560000002</v>
      </c>
      <c r="K26" s="85">
        <v>70451220.356999993</v>
      </c>
      <c r="L26" s="23">
        <v>5.9640901872148877E-4</v>
      </c>
    </row>
    <row r="27" spans="1:12" x14ac:dyDescent="0.2">
      <c r="F27" s="15"/>
    </row>
  </sheetData>
  <autoFilter ref="A4:L26" xr:uid="{00000000-0001-0000-04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5748031496063" right="0.15748031496063" top="0.43307086614173201" bottom="0.27559055118110198" header="0.23622047244094499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6FD0-DD02-4914-8B4E-690B9DFCB24C}">
  <dimension ref="A1:L25"/>
  <sheetViews>
    <sheetView zoomScale="110" zoomScaleNormal="110" workbookViewId="0">
      <pane ySplit="3" topLeftCell="A4" activePane="bottomLeft" state="frozen"/>
      <selection pane="bottomLeft" activeCell="L20" sqref="L20"/>
    </sheetView>
  </sheetViews>
  <sheetFormatPr defaultRowHeight="14.25" x14ac:dyDescent="0.2"/>
  <cols>
    <col min="2" max="2" width="19.25" bestFit="1" customWidth="1"/>
    <col min="3" max="3" width="21.375" customWidth="1"/>
    <col min="4" max="5" width="19.25" bestFit="1" customWidth="1"/>
    <col min="6" max="6" width="14.125" customWidth="1"/>
  </cols>
  <sheetData>
    <row r="1" spans="1:12" ht="20.100000000000001" customHeight="1" x14ac:dyDescent="0.2">
      <c r="A1" s="19" t="s">
        <v>135</v>
      </c>
    </row>
    <row r="2" spans="1:12" ht="39.950000000000003" customHeight="1" x14ac:dyDescent="0.2">
      <c r="A2" s="4" t="s">
        <v>170</v>
      </c>
      <c r="B2" s="94"/>
      <c r="C2" s="94"/>
      <c r="D2" s="94"/>
      <c r="E2" s="94"/>
      <c r="F2" s="94"/>
      <c r="G2" s="94"/>
      <c r="H2" s="94"/>
    </row>
    <row r="3" spans="1:12" ht="24.75" customHeight="1" x14ac:dyDescent="0.2">
      <c r="A3" s="93" t="s">
        <v>130</v>
      </c>
      <c r="B3" s="93" t="s">
        <v>137</v>
      </c>
      <c r="C3" s="93" t="s">
        <v>138</v>
      </c>
      <c r="D3" s="93" t="s">
        <v>139</v>
      </c>
      <c r="E3" s="93" t="s">
        <v>140</v>
      </c>
      <c r="F3" s="96" t="s">
        <v>154</v>
      </c>
      <c r="G3" s="44" t="s">
        <v>155</v>
      </c>
      <c r="H3" s="44" t="s">
        <v>141</v>
      </c>
    </row>
    <row r="4" spans="1:12" ht="21" customHeight="1" x14ac:dyDescent="0.2">
      <c r="A4" s="95">
        <v>1</v>
      </c>
      <c r="B4" s="103" t="s">
        <v>72</v>
      </c>
      <c r="C4" s="95">
        <v>16</v>
      </c>
      <c r="D4" s="95">
        <v>8</v>
      </c>
      <c r="E4" s="95">
        <v>36</v>
      </c>
      <c r="F4" s="95">
        <v>60</v>
      </c>
      <c r="G4" s="105">
        <f>(F4/上线率!C5)*100%</f>
        <v>5.4869684499314125E-3</v>
      </c>
      <c r="H4" s="105">
        <v>7.6062380487989557E-4</v>
      </c>
      <c r="I4" s="102"/>
    </row>
    <row r="5" spans="1:12" ht="21" customHeight="1" x14ac:dyDescent="0.2">
      <c r="A5" s="95">
        <v>2</v>
      </c>
      <c r="B5" s="103" t="s">
        <v>77</v>
      </c>
      <c r="C5" s="95">
        <v>6</v>
      </c>
      <c r="D5" s="95">
        <v>9</v>
      </c>
      <c r="E5" s="95">
        <v>6</v>
      </c>
      <c r="F5" s="95">
        <v>21</v>
      </c>
      <c r="G5" s="105">
        <f>(F5/上线率!C6)*100%</f>
        <v>8.0305927342256209E-3</v>
      </c>
      <c r="H5" s="105">
        <v>-5.1973761944713523E-4</v>
      </c>
      <c r="I5" s="102"/>
    </row>
    <row r="6" spans="1:12" ht="21" customHeight="1" x14ac:dyDescent="0.2">
      <c r="A6" s="95">
        <v>3</v>
      </c>
      <c r="B6" s="103" t="s">
        <v>73</v>
      </c>
      <c r="C6" s="95">
        <v>4</v>
      </c>
      <c r="D6" s="95">
        <f>0</f>
        <v>0</v>
      </c>
      <c r="E6" s="95">
        <v>2</v>
      </c>
      <c r="F6" s="95">
        <v>6</v>
      </c>
      <c r="G6" s="105">
        <f>(F6/上线率!C7)*100%</f>
        <v>6.44468313641246E-3</v>
      </c>
      <c r="H6" s="105">
        <v>1.0039867272720899E-3</v>
      </c>
      <c r="I6" s="102"/>
    </row>
    <row r="7" spans="1:12" ht="21" customHeight="1" x14ac:dyDescent="0.2">
      <c r="A7" s="95">
        <v>4</v>
      </c>
      <c r="B7" s="103" t="s">
        <v>74</v>
      </c>
      <c r="C7" s="95">
        <v>12</v>
      </c>
      <c r="D7" s="95">
        <v>8</v>
      </c>
      <c r="E7" s="95">
        <v>3</v>
      </c>
      <c r="F7" s="95">
        <v>23</v>
      </c>
      <c r="G7" s="105">
        <f>(F7/上线率!C8)*100%</f>
        <v>2.4390243902439025E-2</v>
      </c>
      <c r="H7" s="105">
        <v>7.3144701564411586E-3</v>
      </c>
      <c r="I7" s="102"/>
    </row>
    <row r="8" spans="1:12" ht="21" customHeight="1" x14ac:dyDescent="0.2">
      <c r="A8" s="95">
        <v>5</v>
      </c>
      <c r="B8" s="103" t="s">
        <v>75</v>
      </c>
      <c r="C8" s="95">
        <v>32</v>
      </c>
      <c r="D8" s="95">
        <v>25</v>
      </c>
      <c r="E8" s="95">
        <v>20</v>
      </c>
      <c r="F8" s="95">
        <v>77</v>
      </c>
      <c r="G8" s="105">
        <f>(F8/上线率!C9)*100%</f>
        <v>3.0787684926029589E-2</v>
      </c>
      <c r="H8" s="105">
        <v>-9.5209125281306928E-2</v>
      </c>
      <c r="I8" s="102"/>
    </row>
    <row r="9" spans="1:12" ht="21" customHeight="1" x14ac:dyDescent="0.2">
      <c r="A9" s="95">
        <v>6</v>
      </c>
      <c r="B9" s="103" t="s">
        <v>76</v>
      </c>
      <c r="C9" s="95">
        <v>2</v>
      </c>
      <c r="D9" s="95">
        <v>2</v>
      </c>
      <c r="E9" s="95">
        <v>10</v>
      </c>
      <c r="F9" s="95">
        <v>14</v>
      </c>
      <c r="G9" s="105">
        <f>(F9/上线率!C10)*100%</f>
        <v>6.2388591800356507E-3</v>
      </c>
      <c r="H9" s="105">
        <v>-1.3538161214382213E-3</v>
      </c>
      <c r="I9" s="102"/>
    </row>
    <row r="10" spans="1:12" ht="21" customHeight="1" x14ac:dyDescent="0.2">
      <c r="A10" s="95">
        <v>7</v>
      </c>
      <c r="B10" s="103" t="s">
        <v>78</v>
      </c>
      <c r="C10" s="95">
        <v>8</v>
      </c>
      <c r="D10" s="95">
        <v>1</v>
      </c>
      <c r="E10" s="95">
        <v>9</v>
      </c>
      <c r="F10" s="95">
        <v>18</v>
      </c>
      <c r="G10" s="105">
        <f>(F10/上线率!C11)*100%</f>
        <v>2.4423337856173677E-2</v>
      </c>
      <c r="H10" s="105">
        <v>6.5661949990308208E-3</v>
      </c>
      <c r="I10" s="102"/>
      <c r="L10" s="102"/>
    </row>
    <row r="11" spans="1:12" ht="21" customHeight="1" x14ac:dyDescent="0.2">
      <c r="A11" s="95">
        <v>8</v>
      </c>
      <c r="B11" s="103" t="s">
        <v>79</v>
      </c>
      <c r="C11" s="95">
        <v>4</v>
      </c>
      <c r="D11" s="95">
        <f>0</f>
        <v>0</v>
      </c>
      <c r="E11" s="95">
        <v>4</v>
      </c>
      <c r="F11" s="95">
        <v>8</v>
      </c>
      <c r="G11" s="105">
        <f>(F11/上线率!C12)*100%</f>
        <v>6.2745098039215684E-3</v>
      </c>
      <c r="H11" s="105">
        <v>4.6984656746859501E-3</v>
      </c>
      <c r="I11" s="102"/>
    </row>
    <row r="12" spans="1:12" ht="21" customHeight="1" x14ac:dyDescent="0.2">
      <c r="A12" s="95">
        <v>9</v>
      </c>
      <c r="B12" s="103" t="s">
        <v>80</v>
      </c>
      <c r="C12" s="95">
        <v>3</v>
      </c>
      <c r="D12" s="95">
        <f>0</f>
        <v>0</v>
      </c>
      <c r="E12" s="95">
        <v>4</v>
      </c>
      <c r="F12" s="95">
        <v>7</v>
      </c>
      <c r="G12" s="105">
        <f>(F12/上线率!C13)*100%</f>
        <v>6.3119927862939585E-3</v>
      </c>
      <c r="H12" s="105">
        <v>-1.7815323935621566E-3</v>
      </c>
      <c r="I12" s="102"/>
    </row>
    <row r="13" spans="1:12" ht="21" customHeight="1" x14ac:dyDescent="0.2">
      <c r="A13" s="95">
        <v>10</v>
      </c>
      <c r="B13" s="103" t="s">
        <v>81</v>
      </c>
      <c r="C13" s="95">
        <v>4</v>
      </c>
      <c r="D13" s="95">
        <v>4</v>
      </c>
      <c r="E13" s="95">
        <v>5</v>
      </c>
      <c r="F13" s="95">
        <v>13</v>
      </c>
      <c r="G13" s="105">
        <f>(F13/上线率!C14)*100%</f>
        <v>5.2910052910052907E-3</v>
      </c>
      <c r="H13" s="105">
        <v>-5.8394225410591388E-4</v>
      </c>
      <c r="I13" s="102"/>
    </row>
    <row r="14" spans="1:12" ht="21" customHeight="1" x14ac:dyDescent="0.2">
      <c r="A14" s="95">
        <v>11</v>
      </c>
      <c r="B14" s="103" t="s">
        <v>84</v>
      </c>
      <c r="C14" s="95">
        <f>0</f>
        <v>0</v>
      </c>
      <c r="D14" s="95">
        <f>0</f>
        <v>0</v>
      </c>
      <c r="E14" s="95">
        <f>0</f>
        <v>0</v>
      </c>
      <c r="F14" s="95">
        <f>0</f>
        <v>0</v>
      </c>
      <c r="G14" s="105">
        <f>(F14/上线率!C15)*100%</f>
        <v>0</v>
      </c>
      <c r="H14" s="105">
        <v>0</v>
      </c>
      <c r="I14" s="102"/>
    </row>
    <row r="15" spans="1:12" ht="21" customHeight="1" x14ac:dyDescent="0.2">
      <c r="A15" s="95">
        <v>12</v>
      </c>
      <c r="B15" s="103" t="s">
        <v>84</v>
      </c>
      <c r="C15" s="95">
        <v>3</v>
      </c>
      <c r="D15" s="95">
        <v>26</v>
      </c>
      <c r="E15" s="95">
        <v>1</v>
      </c>
      <c r="F15" s="95">
        <v>30</v>
      </c>
      <c r="G15" s="105">
        <f>(F15/上线率!C16)*100%</f>
        <v>1.6146393972012917E-2</v>
      </c>
      <c r="H15" s="105">
        <v>-2.78275692036134E-3</v>
      </c>
      <c r="I15" s="102"/>
    </row>
    <row r="16" spans="1:12" ht="21" customHeight="1" x14ac:dyDescent="0.2">
      <c r="A16" s="95">
        <v>13</v>
      </c>
      <c r="B16" s="104" t="s">
        <v>82</v>
      </c>
      <c r="C16" s="95">
        <v>9</v>
      </c>
      <c r="D16" s="95">
        <v>1</v>
      </c>
      <c r="E16" s="95">
        <v>7</v>
      </c>
      <c r="F16" s="95">
        <v>17</v>
      </c>
      <c r="G16" s="105">
        <f>(F16/上线率!C17)*100%</f>
        <v>7.2680632749038054E-3</v>
      </c>
      <c r="H16" s="105">
        <v>-3.9678917812759696E-3</v>
      </c>
      <c r="I16" s="102"/>
    </row>
    <row r="17" spans="1:9" ht="21" customHeight="1" x14ac:dyDescent="0.2">
      <c r="A17" s="95">
        <v>14</v>
      </c>
      <c r="B17" s="103" t="s">
        <v>86</v>
      </c>
      <c r="C17" s="95">
        <v>11</v>
      </c>
      <c r="D17" s="95">
        <v>4</v>
      </c>
      <c r="E17" s="95">
        <v>21</v>
      </c>
      <c r="F17" s="95">
        <v>36</v>
      </c>
      <c r="G17" s="105">
        <f>(F17/上线率!C18)*100%</f>
        <v>1.9715224534501644E-2</v>
      </c>
      <c r="H17" s="105">
        <v>3.9114098206051856E-3</v>
      </c>
      <c r="I17" s="102"/>
    </row>
    <row r="18" spans="1:9" ht="21" customHeight="1" x14ac:dyDescent="0.2">
      <c r="A18" s="95">
        <v>15</v>
      </c>
      <c r="B18" s="103" t="s">
        <v>87</v>
      </c>
      <c r="C18" s="95">
        <v>6</v>
      </c>
      <c r="D18" s="95">
        <f>0</f>
        <v>0</v>
      </c>
      <c r="E18" s="95">
        <v>12</v>
      </c>
      <c r="F18" s="95">
        <v>18</v>
      </c>
      <c r="G18" s="105">
        <f>(F18/上线率!C19)*100%</f>
        <v>2.2929936305732482E-2</v>
      </c>
      <c r="H18" s="105">
        <v>2.0294890192425499E-2</v>
      </c>
      <c r="I18" s="102"/>
    </row>
    <row r="19" spans="1:9" ht="21" customHeight="1" x14ac:dyDescent="0.2">
      <c r="A19" s="95">
        <v>16</v>
      </c>
      <c r="B19" s="103" t="s">
        <v>90</v>
      </c>
      <c r="C19" s="95">
        <v>1</v>
      </c>
      <c r="D19" s="95">
        <v>5</v>
      </c>
      <c r="E19" s="95">
        <f>0</f>
        <v>0</v>
      </c>
      <c r="F19" s="95">
        <v>6</v>
      </c>
      <c r="G19" s="105">
        <f>(F19/上线率!C20)*100%</f>
        <v>3.5314891112419068E-3</v>
      </c>
      <c r="H19" s="105">
        <v>2.1635000551543555E-3</v>
      </c>
      <c r="I19" s="102"/>
    </row>
    <row r="20" spans="1:9" ht="21" customHeight="1" x14ac:dyDescent="0.2">
      <c r="A20" s="95">
        <v>17</v>
      </c>
      <c r="B20" s="103" t="s">
        <v>91</v>
      </c>
      <c r="C20" s="95">
        <v>1</v>
      </c>
      <c r="D20" s="95">
        <v>8</v>
      </c>
      <c r="E20" s="95">
        <f>0</f>
        <v>0</v>
      </c>
      <c r="F20" s="95">
        <v>9</v>
      </c>
      <c r="G20" s="105">
        <f>(F20/上线率!C21)*100%</f>
        <v>5.5555555555555558E-3</v>
      </c>
      <c r="H20" s="105">
        <v>-1.124471164551325E-3</v>
      </c>
      <c r="I20" s="102"/>
    </row>
    <row r="21" spans="1:9" ht="21" customHeight="1" x14ac:dyDescent="0.2">
      <c r="A21" s="95">
        <v>18</v>
      </c>
      <c r="B21" s="103" t="s">
        <v>92</v>
      </c>
      <c r="C21" s="95">
        <v>9</v>
      </c>
      <c r="D21" s="95">
        <v>6</v>
      </c>
      <c r="E21" s="95">
        <v>2</v>
      </c>
      <c r="F21" s="95">
        <v>17</v>
      </c>
      <c r="G21" s="105">
        <f>(F21/上线率!C22)*100%</f>
        <v>1.0890454836643177E-2</v>
      </c>
      <c r="H21" s="105">
        <v>2.8459003811976327E-3</v>
      </c>
      <c r="I21" s="102"/>
    </row>
    <row r="22" spans="1:9" ht="21" customHeight="1" x14ac:dyDescent="0.2">
      <c r="A22" s="95">
        <v>19</v>
      </c>
      <c r="B22" s="103" t="s">
        <v>85</v>
      </c>
      <c r="C22" s="95">
        <v>4</v>
      </c>
      <c r="D22" s="95">
        <v>3</v>
      </c>
      <c r="E22" s="95">
        <v>2</v>
      </c>
      <c r="F22" s="95">
        <v>9</v>
      </c>
      <c r="G22" s="105">
        <f>(F22/上线率!C23)*100%</f>
        <v>9.9889012208657056E-3</v>
      </c>
      <c r="H22" s="105">
        <v>-2.032956702631563E-3</v>
      </c>
      <c r="I22" s="102"/>
    </row>
    <row r="23" spans="1:9" ht="21" customHeight="1" x14ac:dyDescent="0.2">
      <c r="A23" s="95">
        <v>20</v>
      </c>
      <c r="B23" s="103" t="s">
        <v>88</v>
      </c>
      <c r="C23" s="95">
        <v>5</v>
      </c>
      <c r="D23" s="95">
        <v>4</v>
      </c>
      <c r="E23" s="95">
        <f>0</f>
        <v>0</v>
      </c>
      <c r="F23" s="95">
        <v>9</v>
      </c>
      <c r="G23" s="105">
        <f>(F23/上线率!C24)*100%</f>
        <v>5.8365758754863814E-3</v>
      </c>
      <c r="H23" s="105">
        <v>-2.0529704755984316E-3</v>
      </c>
      <c r="I23" s="102"/>
    </row>
    <row r="24" spans="1:9" ht="21" customHeight="1" x14ac:dyDescent="0.2">
      <c r="A24" s="95">
        <v>21</v>
      </c>
      <c r="B24" s="103" t="s">
        <v>83</v>
      </c>
      <c r="C24" s="95">
        <v>1</v>
      </c>
      <c r="D24" s="95">
        <v>2</v>
      </c>
      <c r="E24" s="95">
        <v>31</v>
      </c>
      <c r="F24" s="95">
        <v>34</v>
      </c>
      <c r="G24" s="105">
        <f>(F24/上线率!C25)*100%</f>
        <v>1.6385542168674699E-2</v>
      </c>
      <c r="H24" s="105">
        <v>2.259872417091649E-3</v>
      </c>
      <c r="I24" s="102"/>
    </row>
    <row r="25" spans="1:9" ht="21" customHeight="1" x14ac:dyDescent="0.2">
      <c r="A25" s="95">
        <v>22</v>
      </c>
      <c r="B25" s="103" t="s">
        <v>192</v>
      </c>
      <c r="C25" s="95">
        <v>141</v>
      </c>
      <c r="D25" s="95">
        <v>116</v>
      </c>
      <c r="E25" s="95">
        <v>175</v>
      </c>
      <c r="F25" s="95">
        <v>432</v>
      </c>
      <c r="G25" s="105">
        <f>(F25/上线率!C26)*100%</f>
        <v>1.0167337428510909E-2</v>
      </c>
      <c r="H25" s="105">
        <v>-5.0449862359047502E-3</v>
      </c>
      <c r="I25" s="102"/>
    </row>
  </sheetData>
  <autoFilter ref="A3:H25" xr:uid="{45476FD0-DD02-4914-8B4E-690B9DFCB24C}"/>
  <phoneticPr fontId="4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9"/>
  <sheetViews>
    <sheetView zoomScale="110" zoomScaleNormal="110" workbookViewId="0">
      <pane ySplit="3" topLeftCell="A4" activePane="bottomLeft" state="frozen"/>
      <selection pane="bottomLeft" activeCell="J21" sqref="J21"/>
    </sheetView>
  </sheetViews>
  <sheetFormatPr defaultColWidth="9" defaultRowHeight="20.100000000000001" customHeight="1" x14ac:dyDescent="0.2"/>
  <cols>
    <col min="1" max="1" width="9" style="31"/>
    <col min="2" max="2" width="16.75" style="32" customWidth="1"/>
    <col min="3" max="3" width="13.625" style="32" customWidth="1"/>
    <col min="4" max="4" width="9" style="32"/>
    <col min="5" max="5" width="47.375" style="32" customWidth="1"/>
    <col min="6" max="6" width="15" style="32" customWidth="1"/>
    <col min="7" max="7" width="34.875" style="32" customWidth="1"/>
    <col min="8" max="8" width="19" style="33" customWidth="1"/>
    <col min="9" max="16384" width="9" style="34"/>
  </cols>
  <sheetData>
    <row r="1" spans="1:8" ht="20.100000000000001" customHeight="1" x14ac:dyDescent="0.2">
      <c r="A1" s="35" t="s">
        <v>160</v>
      </c>
    </row>
    <row r="2" spans="1:8" ht="40.5" customHeight="1" x14ac:dyDescent="0.2">
      <c r="A2" s="36" t="s">
        <v>143</v>
      </c>
      <c r="B2" s="26"/>
      <c r="C2" s="26"/>
      <c r="D2" s="26"/>
      <c r="E2" s="26"/>
      <c r="F2" s="26"/>
      <c r="G2" s="26"/>
      <c r="H2" s="37"/>
    </row>
    <row r="3" spans="1:8" ht="20.100000000000001" customHeight="1" x14ac:dyDescent="0.2">
      <c r="A3" s="38" t="s">
        <v>47</v>
      </c>
      <c r="B3" s="38" t="s">
        <v>48</v>
      </c>
      <c r="C3" s="38" t="s">
        <v>49</v>
      </c>
      <c r="D3" s="38" t="s">
        <v>50</v>
      </c>
      <c r="E3" s="38" t="s">
        <v>51</v>
      </c>
      <c r="F3" s="38" t="s">
        <v>52</v>
      </c>
      <c r="G3" s="38" t="s">
        <v>53</v>
      </c>
      <c r="H3" s="38" t="s">
        <v>59</v>
      </c>
    </row>
    <row r="4" spans="1:8" ht="20.100000000000001" customHeight="1" x14ac:dyDescent="0.2">
      <c r="A4" s="17">
        <f>SUBTOTAL(103,$B$4:B4)*1</f>
        <v>1</v>
      </c>
      <c r="B4" s="92" t="s">
        <v>72</v>
      </c>
      <c r="C4" s="9" t="s">
        <v>428</v>
      </c>
      <c r="D4" s="92" t="s">
        <v>94</v>
      </c>
      <c r="E4" s="92" t="s">
        <v>213</v>
      </c>
      <c r="F4" s="92" t="s">
        <v>98</v>
      </c>
      <c r="G4" s="92" t="s">
        <v>96</v>
      </c>
      <c r="H4" s="39">
        <v>45749.585625</v>
      </c>
    </row>
    <row r="5" spans="1:8" ht="20.100000000000001" customHeight="1" x14ac:dyDescent="0.2">
      <c r="A5" s="17">
        <f>SUBTOTAL(103,$B$4:B5)*1</f>
        <v>2</v>
      </c>
      <c r="B5" s="92" t="s">
        <v>72</v>
      </c>
      <c r="C5" s="9" t="s">
        <v>456</v>
      </c>
      <c r="D5" s="92" t="s">
        <v>94</v>
      </c>
      <c r="E5" s="92" t="s">
        <v>100</v>
      </c>
      <c r="F5" s="92" t="s">
        <v>20</v>
      </c>
      <c r="G5" s="92" t="s">
        <v>96</v>
      </c>
      <c r="H5" s="39">
        <v>45704.739525462966</v>
      </c>
    </row>
    <row r="6" spans="1:8" ht="20.100000000000001" customHeight="1" x14ac:dyDescent="0.2">
      <c r="A6" s="17">
        <f>SUBTOTAL(103,$B$4:B6)*1</f>
        <v>3</v>
      </c>
      <c r="B6" s="92" t="s">
        <v>72</v>
      </c>
      <c r="C6" s="9" t="s">
        <v>114</v>
      </c>
      <c r="D6" s="92" t="s">
        <v>94</v>
      </c>
      <c r="E6" s="92" t="s">
        <v>100</v>
      </c>
      <c r="F6" s="92" t="s">
        <v>20</v>
      </c>
      <c r="G6" s="92" t="s">
        <v>96</v>
      </c>
      <c r="H6" s="39">
        <v>45373.444884259261</v>
      </c>
    </row>
    <row r="7" spans="1:8" ht="20.100000000000001" customHeight="1" x14ac:dyDescent="0.2">
      <c r="A7" s="17">
        <f>SUBTOTAL(103,$B$4:B7)*1</f>
        <v>4</v>
      </c>
      <c r="B7" s="92" t="s">
        <v>72</v>
      </c>
      <c r="C7" s="9" t="s">
        <v>500</v>
      </c>
      <c r="D7" s="92" t="s">
        <v>94</v>
      </c>
      <c r="E7" s="92" t="s">
        <v>100</v>
      </c>
      <c r="F7" s="92" t="s">
        <v>20</v>
      </c>
      <c r="G7" s="92" t="s">
        <v>96</v>
      </c>
      <c r="H7" s="39">
        <v>45716.614201388889</v>
      </c>
    </row>
    <row r="8" spans="1:8" ht="20.100000000000001" customHeight="1" x14ac:dyDescent="0.2">
      <c r="A8" s="17">
        <f>SUBTOTAL(103,$B$4:B8)*1</f>
        <v>5</v>
      </c>
      <c r="B8" s="92" t="s">
        <v>72</v>
      </c>
      <c r="C8" s="9" t="s">
        <v>395</v>
      </c>
      <c r="D8" s="92" t="s">
        <v>94</v>
      </c>
      <c r="E8" s="92" t="s">
        <v>396</v>
      </c>
      <c r="F8" s="92" t="s">
        <v>98</v>
      </c>
      <c r="G8" s="92" t="s">
        <v>224</v>
      </c>
      <c r="H8" s="39">
        <v>45436.483344907407</v>
      </c>
    </row>
    <row r="9" spans="1:8" ht="20.100000000000001" customHeight="1" x14ac:dyDescent="0.2">
      <c r="A9" s="17">
        <f>SUBTOTAL(103,$B$4:B9)*1</f>
        <v>6</v>
      </c>
      <c r="B9" s="92" t="s">
        <v>72</v>
      </c>
      <c r="C9" s="9" t="s">
        <v>445</v>
      </c>
      <c r="D9" s="92" t="s">
        <v>94</v>
      </c>
      <c r="E9" s="92" t="s">
        <v>446</v>
      </c>
      <c r="F9" s="92" t="s">
        <v>98</v>
      </c>
      <c r="G9" s="92" t="s">
        <v>96</v>
      </c>
      <c r="H9" s="39">
        <v>45749.765277777777</v>
      </c>
    </row>
    <row r="10" spans="1:8" ht="20.100000000000001" customHeight="1" x14ac:dyDescent="0.2">
      <c r="A10" s="17">
        <f>SUBTOTAL(103,$B$4:B10)*1</f>
        <v>7</v>
      </c>
      <c r="B10" s="92" t="s">
        <v>72</v>
      </c>
      <c r="C10" s="9" t="s">
        <v>441</v>
      </c>
      <c r="D10" s="92" t="s">
        <v>94</v>
      </c>
      <c r="E10" s="92" t="s">
        <v>110</v>
      </c>
      <c r="F10" s="92" t="s">
        <v>20</v>
      </c>
      <c r="G10" s="92" t="s">
        <v>96</v>
      </c>
      <c r="H10" s="39">
        <v>45749.765081018515</v>
      </c>
    </row>
    <row r="11" spans="1:8" ht="20.100000000000001" customHeight="1" x14ac:dyDescent="0.2">
      <c r="A11" s="17">
        <f>SUBTOTAL(103,$B$4:B11)*1</f>
        <v>8</v>
      </c>
      <c r="B11" s="92" t="s">
        <v>72</v>
      </c>
      <c r="C11" s="9" t="s">
        <v>504</v>
      </c>
      <c r="D11" s="92" t="s">
        <v>94</v>
      </c>
      <c r="E11" s="92" t="s">
        <v>110</v>
      </c>
      <c r="F11" s="92" t="s">
        <v>20</v>
      </c>
      <c r="G11" s="92" t="s">
        <v>96</v>
      </c>
      <c r="H11" s="39">
        <v>45749.765451388892</v>
      </c>
    </row>
    <row r="12" spans="1:8" ht="20.100000000000001" customHeight="1" x14ac:dyDescent="0.2">
      <c r="A12" s="17">
        <f>SUBTOTAL(103,$B$4:B12)*1</f>
        <v>9</v>
      </c>
      <c r="B12" s="92" t="s">
        <v>72</v>
      </c>
      <c r="C12" s="9" t="s">
        <v>515</v>
      </c>
      <c r="D12" s="92" t="s">
        <v>94</v>
      </c>
      <c r="E12" s="92" t="s">
        <v>110</v>
      </c>
      <c r="F12" s="92" t="s">
        <v>19</v>
      </c>
      <c r="G12" s="92" t="s">
        <v>96</v>
      </c>
      <c r="H12" s="39">
        <v>45590.825127314813</v>
      </c>
    </row>
    <row r="13" spans="1:8" ht="20.100000000000001" customHeight="1" x14ac:dyDescent="0.2">
      <c r="A13" s="17">
        <f>SUBTOTAL(103,$B$4:B13)*1</f>
        <v>10</v>
      </c>
      <c r="B13" s="92" t="s">
        <v>72</v>
      </c>
      <c r="C13" s="9" t="s">
        <v>460</v>
      </c>
      <c r="D13" s="92" t="s">
        <v>94</v>
      </c>
      <c r="E13" s="92" t="s">
        <v>461</v>
      </c>
      <c r="F13" s="92" t="s">
        <v>98</v>
      </c>
      <c r="G13" s="92" t="s">
        <v>96</v>
      </c>
      <c r="H13" s="39">
        <v>45749.765277777777</v>
      </c>
    </row>
    <row r="14" spans="1:8" ht="20.100000000000001" customHeight="1" x14ac:dyDescent="0.2">
      <c r="A14" s="17">
        <f>SUBTOTAL(103,$B$4:B14)*1</f>
        <v>11</v>
      </c>
      <c r="B14" s="92" t="s">
        <v>72</v>
      </c>
      <c r="C14" s="9" t="s">
        <v>476</v>
      </c>
      <c r="D14" s="92" t="s">
        <v>102</v>
      </c>
      <c r="E14" s="92" t="s">
        <v>477</v>
      </c>
      <c r="F14" s="92" t="s">
        <v>98</v>
      </c>
      <c r="G14" s="92" t="s">
        <v>96</v>
      </c>
      <c r="H14" s="39">
        <v>45702.651261574072</v>
      </c>
    </row>
    <row r="15" spans="1:8" ht="20.100000000000001" customHeight="1" x14ac:dyDescent="0.2">
      <c r="A15" s="17">
        <f>SUBTOTAL(103,$B$4:B15)*1</f>
        <v>12</v>
      </c>
      <c r="B15" s="92" t="s">
        <v>72</v>
      </c>
      <c r="C15" s="9" t="s">
        <v>334</v>
      </c>
      <c r="D15" s="92" t="s">
        <v>94</v>
      </c>
      <c r="E15" s="92" t="s">
        <v>215</v>
      </c>
      <c r="F15" s="92" t="s">
        <v>20</v>
      </c>
      <c r="G15" s="92" t="s">
        <v>96</v>
      </c>
      <c r="H15" s="39">
        <v>45670.670972222222</v>
      </c>
    </row>
    <row r="16" spans="1:8" ht="20.100000000000001" customHeight="1" x14ac:dyDescent="0.2">
      <c r="A16" s="17">
        <f>SUBTOTAL(103,$B$4:B16)*1</f>
        <v>13</v>
      </c>
      <c r="B16" s="92" t="s">
        <v>72</v>
      </c>
      <c r="C16" s="9" t="s">
        <v>313</v>
      </c>
      <c r="D16" s="92" t="s">
        <v>94</v>
      </c>
      <c r="E16" s="92" t="s">
        <v>215</v>
      </c>
      <c r="F16" s="92" t="s">
        <v>20</v>
      </c>
      <c r="G16" s="92" t="s">
        <v>96</v>
      </c>
      <c r="H16" s="39">
        <v>45670.666666666664</v>
      </c>
    </row>
    <row r="17" spans="1:8" ht="20.100000000000001" customHeight="1" x14ac:dyDescent="0.2">
      <c r="A17" s="17">
        <f>SUBTOTAL(103,$B$4:B17)*1</f>
        <v>14</v>
      </c>
      <c r="B17" s="92" t="s">
        <v>72</v>
      </c>
      <c r="C17" s="9" t="s">
        <v>403</v>
      </c>
      <c r="D17" s="92" t="s">
        <v>94</v>
      </c>
      <c r="E17" s="92" t="s">
        <v>404</v>
      </c>
      <c r="F17" s="92" t="s">
        <v>20</v>
      </c>
      <c r="G17" s="92" t="s">
        <v>96</v>
      </c>
      <c r="H17" s="39">
        <v>45749.763888888891</v>
      </c>
    </row>
    <row r="18" spans="1:8" ht="20.100000000000001" customHeight="1" x14ac:dyDescent="0.2">
      <c r="A18" s="17">
        <f>SUBTOTAL(103,$B$4:B18)*1</f>
        <v>15</v>
      </c>
      <c r="B18" s="92" t="s">
        <v>72</v>
      </c>
      <c r="C18" s="9" t="s">
        <v>458</v>
      </c>
      <c r="D18" s="92" t="s">
        <v>102</v>
      </c>
      <c r="E18" s="92" t="s">
        <v>404</v>
      </c>
      <c r="F18" s="92" t="s">
        <v>20</v>
      </c>
      <c r="G18" s="92" t="s">
        <v>96</v>
      </c>
      <c r="H18" s="39">
        <v>45628.869791666664</v>
      </c>
    </row>
    <row r="19" spans="1:8" ht="20.100000000000001" customHeight="1" x14ac:dyDescent="0.2">
      <c r="A19" s="17">
        <f>SUBTOTAL(103,$B$4:B19)*1</f>
        <v>16</v>
      </c>
      <c r="B19" s="92" t="s">
        <v>72</v>
      </c>
      <c r="C19" s="9" t="s">
        <v>493</v>
      </c>
      <c r="D19" s="92" t="s">
        <v>102</v>
      </c>
      <c r="E19" s="92" t="s">
        <v>404</v>
      </c>
      <c r="F19" s="92" t="s">
        <v>20</v>
      </c>
      <c r="G19" s="92" t="s">
        <v>96</v>
      </c>
      <c r="H19" s="39">
        <v>45631.459374999999</v>
      </c>
    </row>
    <row r="20" spans="1:8" ht="20.100000000000001" customHeight="1" x14ac:dyDescent="0.2">
      <c r="A20" s="17">
        <f>SUBTOTAL(103,$B$4:B20)*1</f>
        <v>17</v>
      </c>
      <c r="B20" s="92" t="s">
        <v>72</v>
      </c>
      <c r="C20" s="9" t="s">
        <v>494</v>
      </c>
      <c r="D20" s="92" t="s">
        <v>102</v>
      </c>
      <c r="E20" s="92" t="s">
        <v>404</v>
      </c>
      <c r="F20" s="92" t="s">
        <v>20</v>
      </c>
      <c r="G20" s="92" t="s">
        <v>96</v>
      </c>
      <c r="H20" s="39">
        <v>45621.527777777781</v>
      </c>
    </row>
    <row r="21" spans="1:8" ht="20.100000000000001" customHeight="1" x14ac:dyDescent="0.2">
      <c r="A21" s="17">
        <f>SUBTOTAL(103,$B$4:B21)*1</f>
        <v>18</v>
      </c>
      <c r="B21" s="92" t="s">
        <v>72</v>
      </c>
      <c r="C21" s="9" t="s">
        <v>216</v>
      </c>
      <c r="D21" s="92" t="s">
        <v>94</v>
      </c>
      <c r="E21" s="92" t="s">
        <v>217</v>
      </c>
      <c r="F21" s="92" t="s">
        <v>20</v>
      </c>
      <c r="G21" s="92" t="s">
        <v>107</v>
      </c>
      <c r="H21" s="39">
        <v>45637.397835648146</v>
      </c>
    </row>
    <row r="22" spans="1:8" ht="20.100000000000001" customHeight="1" x14ac:dyDescent="0.2">
      <c r="A22" s="17">
        <f>SUBTOTAL(103,$B$4:B22)*1</f>
        <v>19</v>
      </c>
      <c r="B22" s="92" t="s">
        <v>72</v>
      </c>
      <c r="C22" s="9" t="s">
        <v>496</v>
      </c>
      <c r="D22" s="92" t="s">
        <v>111</v>
      </c>
      <c r="E22" s="92" t="s">
        <v>173</v>
      </c>
      <c r="F22" s="92" t="s">
        <v>19</v>
      </c>
      <c r="G22" s="92" t="s">
        <v>101</v>
      </c>
      <c r="H22" s="39">
        <v>45705.509305555555</v>
      </c>
    </row>
    <row r="23" spans="1:8" ht="20.100000000000001" customHeight="1" x14ac:dyDescent="0.2">
      <c r="A23" s="17">
        <f>SUBTOTAL(103,$B$4:B23)*1</f>
        <v>20</v>
      </c>
      <c r="B23" s="92" t="s">
        <v>72</v>
      </c>
      <c r="C23" s="9" t="s">
        <v>305</v>
      </c>
      <c r="D23" s="92" t="s">
        <v>111</v>
      </c>
      <c r="E23" s="92" t="s">
        <v>173</v>
      </c>
      <c r="F23" s="92" t="s">
        <v>19</v>
      </c>
      <c r="G23" s="92" t="s">
        <v>101</v>
      </c>
      <c r="H23" s="39">
        <v>45673.662210648145</v>
      </c>
    </row>
    <row r="24" spans="1:8" ht="20.100000000000001" customHeight="1" x14ac:dyDescent="0.2">
      <c r="A24" s="17">
        <f>SUBTOTAL(103,$B$4:B24)*1</f>
        <v>21</v>
      </c>
      <c r="B24" s="92" t="s">
        <v>72</v>
      </c>
      <c r="C24" s="9" t="s">
        <v>325</v>
      </c>
      <c r="D24" s="92" t="s">
        <v>111</v>
      </c>
      <c r="E24" s="92" t="s">
        <v>173</v>
      </c>
      <c r="F24" s="92" t="s">
        <v>19</v>
      </c>
      <c r="G24" s="92" t="s">
        <v>101</v>
      </c>
      <c r="H24" s="39">
        <v>45680.599027777775</v>
      </c>
    </row>
    <row r="25" spans="1:8" ht="20.100000000000001" customHeight="1" x14ac:dyDescent="0.2">
      <c r="A25" s="17">
        <f>SUBTOTAL(103,$B$4:B25)*1</f>
        <v>22</v>
      </c>
      <c r="B25" s="92" t="s">
        <v>72</v>
      </c>
      <c r="C25" s="9" t="s">
        <v>326</v>
      </c>
      <c r="D25" s="92" t="s">
        <v>111</v>
      </c>
      <c r="E25" s="92" t="s">
        <v>173</v>
      </c>
      <c r="F25" s="92" t="s">
        <v>19</v>
      </c>
      <c r="G25" s="92" t="s">
        <v>101</v>
      </c>
      <c r="H25" s="39">
        <v>45673.641493055555</v>
      </c>
    </row>
    <row r="26" spans="1:8" ht="20.100000000000001" customHeight="1" x14ac:dyDescent="0.2">
      <c r="A26" s="17">
        <f>SUBTOTAL(103,$B$4:B26)*1</f>
        <v>23</v>
      </c>
      <c r="B26" s="92" t="s">
        <v>72</v>
      </c>
      <c r="C26" s="9" t="s">
        <v>329</v>
      </c>
      <c r="D26" s="92" t="s">
        <v>111</v>
      </c>
      <c r="E26" s="92" t="s">
        <v>173</v>
      </c>
      <c r="F26" s="92" t="s">
        <v>20</v>
      </c>
      <c r="G26" s="92" t="s">
        <v>101</v>
      </c>
      <c r="H26" s="39">
        <v>45680.598171296297</v>
      </c>
    </row>
    <row r="27" spans="1:8" ht="20.100000000000001" customHeight="1" x14ac:dyDescent="0.2">
      <c r="A27" s="17">
        <f>SUBTOTAL(103,$B$4:B27)*1</f>
        <v>24</v>
      </c>
      <c r="B27" s="92" t="s">
        <v>72</v>
      </c>
      <c r="C27" s="9" t="s">
        <v>406</v>
      </c>
      <c r="D27" s="92" t="s">
        <v>94</v>
      </c>
      <c r="E27" s="92" t="s">
        <v>275</v>
      </c>
      <c r="F27" s="92" t="s">
        <v>20</v>
      </c>
      <c r="G27" s="92" t="s">
        <v>96</v>
      </c>
      <c r="H27" s="39">
        <v>45709.536122685182</v>
      </c>
    </row>
    <row r="28" spans="1:8" ht="20.100000000000001" customHeight="1" x14ac:dyDescent="0.2">
      <c r="A28" s="17">
        <f>SUBTOTAL(103,$B$4:B28)*1</f>
        <v>25</v>
      </c>
      <c r="B28" s="92" t="s">
        <v>72</v>
      </c>
      <c r="C28" s="9" t="s">
        <v>408</v>
      </c>
      <c r="D28" s="92" t="s">
        <v>94</v>
      </c>
      <c r="E28" s="92" t="s">
        <v>275</v>
      </c>
      <c r="F28" s="92" t="s">
        <v>20</v>
      </c>
      <c r="G28" s="92" t="s">
        <v>96</v>
      </c>
      <c r="H28" s="39">
        <v>45680.546550925923</v>
      </c>
    </row>
    <row r="29" spans="1:8" ht="20.100000000000001" customHeight="1" x14ac:dyDescent="0.2">
      <c r="A29" s="17">
        <f>SUBTOTAL(103,$B$4:B29)*1</f>
        <v>26</v>
      </c>
      <c r="B29" s="92" t="s">
        <v>72</v>
      </c>
      <c r="C29" s="9" t="s">
        <v>444</v>
      </c>
      <c r="D29" s="92" t="s">
        <v>94</v>
      </c>
      <c r="E29" s="92" t="s">
        <v>275</v>
      </c>
      <c r="F29" s="92" t="s">
        <v>20</v>
      </c>
      <c r="G29" s="92" t="s">
        <v>96</v>
      </c>
      <c r="H29" s="39">
        <v>45682.581099537034</v>
      </c>
    </row>
    <row r="30" spans="1:8" ht="20.100000000000001" customHeight="1" x14ac:dyDescent="0.2">
      <c r="A30" s="17">
        <f>SUBTOTAL(103,$B$4:B30)*1</f>
        <v>27</v>
      </c>
      <c r="B30" s="92" t="s">
        <v>72</v>
      </c>
      <c r="C30" s="9" t="s">
        <v>379</v>
      </c>
      <c r="D30" s="92" t="s">
        <v>94</v>
      </c>
      <c r="E30" s="92" t="s">
        <v>147</v>
      </c>
      <c r="F30" s="92" t="s">
        <v>19</v>
      </c>
      <c r="G30" s="92" t="s">
        <v>96</v>
      </c>
      <c r="H30" s="39">
        <v>45749.49658564815</v>
      </c>
    </row>
    <row r="31" spans="1:8" ht="20.100000000000001" customHeight="1" x14ac:dyDescent="0.2">
      <c r="A31" s="17">
        <f>SUBTOTAL(103,$B$4:B31)*1</f>
        <v>28</v>
      </c>
      <c r="B31" s="92" t="s">
        <v>72</v>
      </c>
      <c r="C31" s="9" t="s">
        <v>387</v>
      </c>
      <c r="D31" s="92" t="s">
        <v>94</v>
      </c>
      <c r="E31" s="92" t="s">
        <v>147</v>
      </c>
      <c r="F31" s="92" t="s">
        <v>19</v>
      </c>
      <c r="G31" s="92" t="s">
        <v>96</v>
      </c>
      <c r="H31" s="39">
        <v>45749.342372685183</v>
      </c>
    </row>
    <row r="32" spans="1:8" ht="20.100000000000001" customHeight="1" x14ac:dyDescent="0.2">
      <c r="A32" s="17">
        <f>SUBTOTAL(103,$B$4:B32)*1</f>
        <v>29</v>
      </c>
      <c r="B32" s="92" t="s">
        <v>72</v>
      </c>
      <c r="C32" s="9" t="s">
        <v>335</v>
      </c>
      <c r="D32" s="92" t="s">
        <v>102</v>
      </c>
      <c r="E32" s="92" t="s">
        <v>147</v>
      </c>
      <c r="F32" s="92" t="s">
        <v>19</v>
      </c>
      <c r="G32" s="92" t="s">
        <v>96</v>
      </c>
      <c r="H32" s="39">
        <v>45680.69326388889</v>
      </c>
    </row>
    <row r="33" spans="1:8" ht="20.100000000000001" customHeight="1" x14ac:dyDescent="0.2">
      <c r="A33" s="17">
        <f>SUBTOTAL(103,$B$4:B33)*1</f>
        <v>30</v>
      </c>
      <c r="B33" s="92" t="s">
        <v>72</v>
      </c>
      <c r="C33" s="9" t="s">
        <v>219</v>
      </c>
      <c r="D33" s="92" t="s">
        <v>94</v>
      </c>
      <c r="E33" s="92" t="s">
        <v>147</v>
      </c>
      <c r="F33" s="92" t="s">
        <v>19</v>
      </c>
      <c r="G33" s="92" t="s">
        <v>96</v>
      </c>
      <c r="H33" s="39">
        <v>45638.527777777781</v>
      </c>
    </row>
    <row r="34" spans="1:8" ht="20.100000000000001" customHeight="1" x14ac:dyDescent="0.2">
      <c r="A34" s="17">
        <f>SUBTOTAL(103,$B$4:B34)*1</f>
        <v>31</v>
      </c>
      <c r="B34" s="92" t="s">
        <v>72</v>
      </c>
      <c r="C34" s="9" t="s">
        <v>324</v>
      </c>
      <c r="D34" s="92" t="s">
        <v>102</v>
      </c>
      <c r="E34" s="92" t="s">
        <v>147</v>
      </c>
      <c r="F34" s="92" t="s">
        <v>19</v>
      </c>
      <c r="G34" s="92" t="s">
        <v>96</v>
      </c>
      <c r="H34" s="39">
        <v>45673.707858796297</v>
      </c>
    </row>
    <row r="35" spans="1:8" ht="20.100000000000001" customHeight="1" x14ac:dyDescent="0.2">
      <c r="A35" s="17">
        <f>SUBTOTAL(103,$B$4:B35)*1</f>
        <v>32</v>
      </c>
      <c r="B35" s="92" t="s">
        <v>72</v>
      </c>
      <c r="C35" s="9" t="s">
        <v>152</v>
      </c>
      <c r="D35" s="92" t="s">
        <v>111</v>
      </c>
      <c r="E35" s="92" t="s">
        <v>147</v>
      </c>
      <c r="F35" s="92" t="s">
        <v>19</v>
      </c>
      <c r="G35" s="92" t="s">
        <v>107</v>
      </c>
      <c r="H35" s="39">
        <v>45574.400138888886</v>
      </c>
    </row>
    <row r="36" spans="1:8" ht="20.100000000000001" customHeight="1" x14ac:dyDescent="0.2">
      <c r="A36" s="17">
        <f>SUBTOTAL(103,$B$4:B36)*1</f>
        <v>33</v>
      </c>
      <c r="B36" s="92" t="s">
        <v>72</v>
      </c>
      <c r="C36" s="9" t="s">
        <v>464</v>
      </c>
      <c r="D36" s="92" t="s">
        <v>102</v>
      </c>
      <c r="E36" s="92" t="s">
        <v>147</v>
      </c>
      <c r="F36" s="92" t="s">
        <v>19</v>
      </c>
      <c r="G36" s="92" t="s">
        <v>107</v>
      </c>
      <c r="H36" s="39">
        <v>45713.852453703701</v>
      </c>
    </row>
    <row r="37" spans="1:8" ht="20.100000000000001" customHeight="1" x14ac:dyDescent="0.2">
      <c r="A37" s="17">
        <f>SUBTOTAL(103,$B$4:B37)*1</f>
        <v>34</v>
      </c>
      <c r="B37" s="92" t="s">
        <v>72</v>
      </c>
      <c r="C37" s="9" t="s">
        <v>153</v>
      </c>
      <c r="D37" s="92" t="s">
        <v>111</v>
      </c>
      <c r="E37" s="92" t="s">
        <v>147</v>
      </c>
      <c r="F37" s="92" t="s">
        <v>19</v>
      </c>
      <c r="G37" s="92" t="s">
        <v>107</v>
      </c>
      <c r="H37" s="39">
        <v>45574.413958333331</v>
      </c>
    </row>
    <row r="38" spans="1:8" ht="20.100000000000001" customHeight="1" x14ac:dyDescent="0.2">
      <c r="A38" s="17">
        <f>SUBTOTAL(103,$B$4:B38)*1</f>
        <v>35</v>
      </c>
      <c r="B38" s="92" t="s">
        <v>72</v>
      </c>
      <c r="C38" s="9" t="s">
        <v>479</v>
      </c>
      <c r="D38" s="92" t="s">
        <v>94</v>
      </c>
      <c r="E38" s="92" t="s">
        <v>147</v>
      </c>
      <c r="F38" s="92" t="s">
        <v>19</v>
      </c>
      <c r="G38" s="92" t="s">
        <v>96</v>
      </c>
      <c r="H38" s="39">
        <v>45748.809131944443</v>
      </c>
    </row>
    <row r="39" spans="1:8" ht="20.100000000000001" customHeight="1" x14ac:dyDescent="0.2">
      <c r="A39" s="17">
        <f>SUBTOTAL(103,$B$4:B39)*1</f>
        <v>36</v>
      </c>
      <c r="B39" s="92" t="s">
        <v>72</v>
      </c>
      <c r="C39" s="9" t="s">
        <v>187</v>
      </c>
      <c r="D39" s="92" t="s">
        <v>111</v>
      </c>
      <c r="E39" s="92" t="s">
        <v>147</v>
      </c>
      <c r="F39" s="92" t="s">
        <v>19</v>
      </c>
      <c r="G39" s="92" t="s">
        <v>107</v>
      </c>
      <c r="H39" s="39">
        <v>45623.568472222221</v>
      </c>
    </row>
    <row r="40" spans="1:8" ht="20.100000000000001" customHeight="1" x14ac:dyDescent="0.2">
      <c r="A40" s="17">
        <f>SUBTOTAL(103,$B$4:B40)*1</f>
        <v>37</v>
      </c>
      <c r="B40" s="92" t="s">
        <v>72</v>
      </c>
      <c r="C40" s="9" t="s">
        <v>331</v>
      </c>
      <c r="D40" s="92" t="s">
        <v>94</v>
      </c>
      <c r="E40" s="92" t="s">
        <v>332</v>
      </c>
      <c r="F40" s="92" t="s">
        <v>19</v>
      </c>
      <c r="G40" s="92" t="s">
        <v>96</v>
      </c>
      <c r="H40" s="39">
        <v>45749.765416666669</v>
      </c>
    </row>
    <row r="41" spans="1:8" ht="20.100000000000001" customHeight="1" x14ac:dyDescent="0.2">
      <c r="A41" s="17">
        <f>SUBTOTAL(103,$B$4:B41)*1</f>
        <v>38</v>
      </c>
      <c r="B41" s="92" t="s">
        <v>72</v>
      </c>
      <c r="C41" s="9" t="s">
        <v>307</v>
      </c>
      <c r="D41" s="92" t="s">
        <v>94</v>
      </c>
      <c r="E41" s="92" t="s">
        <v>308</v>
      </c>
      <c r="F41" s="92" t="s">
        <v>98</v>
      </c>
      <c r="G41" s="92" t="s">
        <v>96</v>
      </c>
      <c r="H41" s="39">
        <v>45683.516331018516</v>
      </c>
    </row>
    <row r="42" spans="1:8" ht="20.100000000000001" customHeight="1" x14ac:dyDescent="0.2">
      <c r="A42" s="17">
        <f>SUBTOTAL(103,$B$4:B42)*1</f>
        <v>39</v>
      </c>
      <c r="B42" s="92" t="s">
        <v>72</v>
      </c>
      <c r="C42" s="9" t="s">
        <v>417</v>
      </c>
      <c r="D42" s="92" t="s">
        <v>94</v>
      </c>
      <c r="E42" s="92" t="s">
        <v>308</v>
      </c>
      <c r="F42" s="92" t="s">
        <v>98</v>
      </c>
      <c r="G42" s="92" t="s">
        <v>96</v>
      </c>
      <c r="H42" s="39">
        <v>45708.340462962966</v>
      </c>
    </row>
    <row r="43" spans="1:8" ht="20.100000000000001" customHeight="1" x14ac:dyDescent="0.2">
      <c r="A43" s="17">
        <f>SUBTOTAL(103,$B$4:B43)*1</f>
        <v>40</v>
      </c>
      <c r="B43" s="92" t="s">
        <v>72</v>
      </c>
      <c r="C43" s="9" t="s">
        <v>488</v>
      </c>
      <c r="D43" s="92" t="s">
        <v>102</v>
      </c>
      <c r="E43" s="92" t="s">
        <v>308</v>
      </c>
      <c r="F43" s="92" t="s">
        <v>98</v>
      </c>
      <c r="G43" s="92" t="s">
        <v>96</v>
      </c>
      <c r="H43" s="39">
        <v>45707.684479166666</v>
      </c>
    </row>
    <row r="44" spans="1:8" ht="20.100000000000001" customHeight="1" x14ac:dyDescent="0.2">
      <c r="A44" s="17">
        <f>SUBTOTAL(103,$B$4:B44)*1</f>
        <v>41</v>
      </c>
      <c r="B44" s="92" t="s">
        <v>72</v>
      </c>
      <c r="C44" s="9" t="s">
        <v>490</v>
      </c>
      <c r="D44" s="92" t="s">
        <v>102</v>
      </c>
      <c r="E44" s="92" t="s">
        <v>308</v>
      </c>
      <c r="F44" s="92" t="s">
        <v>98</v>
      </c>
      <c r="G44" s="92" t="s">
        <v>96</v>
      </c>
      <c r="H44" s="39">
        <v>45699.630057870374</v>
      </c>
    </row>
    <row r="45" spans="1:8" ht="20.100000000000001" customHeight="1" x14ac:dyDescent="0.2">
      <c r="A45" s="17">
        <f>SUBTOTAL(103,$B$4:B45)*1</f>
        <v>42</v>
      </c>
      <c r="B45" s="92" t="s">
        <v>72</v>
      </c>
      <c r="C45" s="9" t="s">
        <v>211</v>
      </c>
      <c r="D45" s="92" t="s">
        <v>102</v>
      </c>
      <c r="E45" s="92" t="s">
        <v>212</v>
      </c>
      <c r="F45" s="92" t="s">
        <v>20</v>
      </c>
      <c r="G45" s="92" t="s">
        <v>96</v>
      </c>
      <c r="H45" s="39">
        <v>45651.645011574074</v>
      </c>
    </row>
    <row r="46" spans="1:8" ht="20.100000000000001" customHeight="1" x14ac:dyDescent="0.2">
      <c r="A46" s="17">
        <f>SUBTOTAL(103,$B$4:B46)*1</f>
        <v>43</v>
      </c>
      <c r="B46" s="92" t="s">
        <v>72</v>
      </c>
      <c r="C46" s="9" t="s">
        <v>518</v>
      </c>
      <c r="D46" s="92" t="s">
        <v>94</v>
      </c>
      <c r="E46" s="92" t="s">
        <v>212</v>
      </c>
      <c r="F46" s="92" t="s">
        <v>20</v>
      </c>
      <c r="G46" s="92" t="s">
        <v>96</v>
      </c>
      <c r="H46" s="39">
        <v>45692.791666666664</v>
      </c>
    </row>
    <row r="47" spans="1:8" ht="20.100000000000001" customHeight="1" x14ac:dyDescent="0.2">
      <c r="A47" s="17">
        <f>SUBTOTAL(103,$B$4:B47)*1</f>
        <v>44</v>
      </c>
      <c r="B47" s="92" t="s">
        <v>72</v>
      </c>
      <c r="C47" s="9" t="s">
        <v>259</v>
      </c>
      <c r="D47" s="92" t="s">
        <v>94</v>
      </c>
      <c r="E47" s="92" t="s">
        <v>172</v>
      </c>
      <c r="F47" s="92" t="s">
        <v>98</v>
      </c>
      <c r="G47" s="92" t="s">
        <v>96</v>
      </c>
      <c r="H47" s="39">
        <v>45676.836076388892</v>
      </c>
    </row>
    <row r="48" spans="1:8" ht="20.100000000000001" customHeight="1" x14ac:dyDescent="0.2">
      <c r="A48" s="17">
        <f>SUBTOTAL(103,$B$4:B48)*1</f>
        <v>45</v>
      </c>
      <c r="B48" s="92" t="s">
        <v>72</v>
      </c>
      <c r="C48" s="9" t="s">
        <v>473</v>
      </c>
      <c r="D48" s="92" t="s">
        <v>94</v>
      </c>
      <c r="E48" s="92" t="s">
        <v>172</v>
      </c>
      <c r="F48" s="92" t="s">
        <v>98</v>
      </c>
      <c r="G48" s="92" t="s">
        <v>96</v>
      </c>
      <c r="H48" s="39">
        <v>45716.35396990741</v>
      </c>
    </row>
    <row r="49" spans="1:8" ht="20.100000000000001" customHeight="1" x14ac:dyDescent="0.2">
      <c r="A49" s="17">
        <f>SUBTOTAL(103,$B$4:B49)*1</f>
        <v>46</v>
      </c>
      <c r="B49" s="92" t="s">
        <v>72</v>
      </c>
      <c r="C49" s="9" t="s">
        <v>502</v>
      </c>
      <c r="D49" s="92" t="s">
        <v>94</v>
      </c>
      <c r="E49" s="92" t="s">
        <v>503</v>
      </c>
      <c r="F49" s="92" t="s">
        <v>20</v>
      </c>
      <c r="G49" s="92" t="s">
        <v>96</v>
      </c>
      <c r="H49" s="39">
        <v>45678.482719907406</v>
      </c>
    </row>
    <row r="50" spans="1:8" ht="20.100000000000001" customHeight="1" x14ac:dyDescent="0.2">
      <c r="A50" s="17">
        <f>SUBTOTAL(103,$B$4:B50)*1</f>
        <v>47</v>
      </c>
      <c r="B50" s="92" t="s">
        <v>72</v>
      </c>
      <c r="C50" s="9" t="s">
        <v>229</v>
      </c>
      <c r="D50" s="92" t="s">
        <v>94</v>
      </c>
      <c r="E50" s="92" t="s">
        <v>228</v>
      </c>
      <c r="F50" s="92" t="s">
        <v>98</v>
      </c>
      <c r="G50" s="92" t="s">
        <v>117</v>
      </c>
      <c r="H50" s="39">
        <v>45649.531238425923</v>
      </c>
    </row>
    <row r="51" spans="1:8" ht="20.100000000000001" customHeight="1" x14ac:dyDescent="0.2">
      <c r="A51" s="17">
        <f>SUBTOTAL(103,$B$4:B51)*1</f>
        <v>48</v>
      </c>
      <c r="B51" s="92" t="s">
        <v>72</v>
      </c>
      <c r="C51" s="9" t="s">
        <v>132</v>
      </c>
      <c r="D51" s="92" t="s">
        <v>94</v>
      </c>
      <c r="E51" s="92" t="s">
        <v>126</v>
      </c>
      <c r="F51" s="92" t="s">
        <v>98</v>
      </c>
      <c r="G51" s="92" t="s">
        <v>117</v>
      </c>
      <c r="H51" s="39">
        <v>45748.465150462966</v>
      </c>
    </row>
    <row r="52" spans="1:8" ht="20.100000000000001" customHeight="1" x14ac:dyDescent="0.2">
      <c r="A52" s="17">
        <f>SUBTOTAL(103,$B$4:B52)*1</f>
        <v>49</v>
      </c>
      <c r="B52" s="92" t="s">
        <v>72</v>
      </c>
      <c r="C52" s="9" t="s">
        <v>218</v>
      </c>
      <c r="D52" s="92" t="s">
        <v>94</v>
      </c>
      <c r="E52" s="92" t="s">
        <v>126</v>
      </c>
      <c r="F52" s="92" t="s">
        <v>98</v>
      </c>
      <c r="G52" s="92" t="s">
        <v>117</v>
      </c>
      <c r="H52" s="39">
        <v>45644.813078703701</v>
      </c>
    </row>
    <row r="53" spans="1:8" ht="20.100000000000001" customHeight="1" x14ac:dyDescent="0.2">
      <c r="A53" s="17">
        <f>SUBTOTAL(103,$B$4:B53)*1</f>
        <v>50</v>
      </c>
      <c r="B53" s="92" t="s">
        <v>72</v>
      </c>
      <c r="C53" s="9" t="s">
        <v>220</v>
      </c>
      <c r="D53" s="92" t="s">
        <v>94</v>
      </c>
      <c r="E53" s="92" t="s">
        <v>126</v>
      </c>
      <c r="F53" s="92" t="s">
        <v>98</v>
      </c>
      <c r="G53" s="92" t="s">
        <v>117</v>
      </c>
      <c r="H53" s="39">
        <v>45649.836030092592</v>
      </c>
    </row>
    <row r="54" spans="1:8" ht="20.100000000000001" customHeight="1" x14ac:dyDescent="0.2">
      <c r="A54" s="17">
        <f>SUBTOTAL(103,$B$4:B54)*1</f>
        <v>51</v>
      </c>
      <c r="B54" s="92" t="s">
        <v>72</v>
      </c>
      <c r="C54" s="9" t="s">
        <v>227</v>
      </c>
      <c r="D54" s="92" t="s">
        <v>94</v>
      </c>
      <c r="E54" s="92" t="s">
        <v>126</v>
      </c>
      <c r="F54" s="92" t="s">
        <v>98</v>
      </c>
      <c r="G54" s="92" t="s">
        <v>117</v>
      </c>
      <c r="H54" s="39">
        <v>45639.78334490741</v>
      </c>
    </row>
    <row r="55" spans="1:8" ht="20.100000000000001" customHeight="1" x14ac:dyDescent="0.2">
      <c r="A55" s="17">
        <f>SUBTOTAL(103,$B$4:B55)*1</f>
        <v>52</v>
      </c>
      <c r="B55" s="92" t="s">
        <v>72</v>
      </c>
      <c r="C55" s="9" t="s">
        <v>146</v>
      </c>
      <c r="D55" s="92" t="s">
        <v>94</v>
      </c>
      <c r="E55" s="92" t="s">
        <v>126</v>
      </c>
      <c r="F55" s="92" t="s">
        <v>98</v>
      </c>
      <c r="G55" s="92" t="s">
        <v>117</v>
      </c>
      <c r="H55" s="39">
        <v>45749.765023148146</v>
      </c>
    </row>
    <row r="56" spans="1:8" ht="20.100000000000001" customHeight="1" x14ac:dyDescent="0.2">
      <c r="A56" s="17">
        <f>SUBTOTAL(103,$B$4:B56)*1</f>
        <v>53</v>
      </c>
      <c r="B56" s="92" t="s">
        <v>72</v>
      </c>
      <c r="C56" s="9" t="s">
        <v>145</v>
      </c>
      <c r="D56" s="92" t="s">
        <v>94</v>
      </c>
      <c r="E56" s="92" t="s">
        <v>126</v>
      </c>
      <c r="F56" s="92" t="s">
        <v>98</v>
      </c>
      <c r="G56" s="92" t="s">
        <v>117</v>
      </c>
      <c r="H56" s="39">
        <v>45749.763749999998</v>
      </c>
    </row>
    <row r="57" spans="1:8" ht="20.100000000000001" customHeight="1" x14ac:dyDescent="0.2">
      <c r="A57" s="17">
        <f>SUBTOTAL(103,$B$4:B57)*1</f>
        <v>54</v>
      </c>
      <c r="B57" s="92" t="s">
        <v>77</v>
      </c>
      <c r="C57" s="9" t="s">
        <v>516</v>
      </c>
      <c r="D57" s="92" t="s">
        <v>102</v>
      </c>
      <c r="E57" s="92" t="s">
        <v>517</v>
      </c>
      <c r="F57" s="92" t="s">
        <v>20</v>
      </c>
      <c r="G57" s="92" t="s">
        <v>96</v>
      </c>
      <c r="H57" s="39">
        <v>45712.542743055557</v>
      </c>
    </row>
    <row r="58" spans="1:8" ht="20.100000000000001" customHeight="1" x14ac:dyDescent="0.2">
      <c r="A58" s="17">
        <f>SUBTOTAL(103,$B$4:B58)*1</f>
        <v>55</v>
      </c>
      <c r="B58" s="92" t="s">
        <v>77</v>
      </c>
      <c r="C58" s="9" t="s">
        <v>431</v>
      </c>
      <c r="D58" s="92" t="s">
        <v>102</v>
      </c>
      <c r="E58" s="92" t="s">
        <v>120</v>
      </c>
      <c r="F58" s="92" t="s">
        <v>98</v>
      </c>
      <c r="G58" s="92" t="s">
        <v>121</v>
      </c>
      <c r="H58" s="39">
        <v>45701.513240740744</v>
      </c>
    </row>
    <row r="59" spans="1:8" ht="20.100000000000001" customHeight="1" x14ac:dyDescent="0.2">
      <c r="A59" s="17">
        <f>SUBTOTAL(103,$B$4:B59)*1</f>
        <v>56</v>
      </c>
      <c r="B59" s="92" t="s">
        <v>77</v>
      </c>
      <c r="C59" s="9" t="s">
        <v>302</v>
      </c>
      <c r="D59" s="92" t="s">
        <v>94</v>
      </c>
      <c r="E59" s="92" t="s">
        <v>120</v>
      </c>
      <c r="F59" s="92" t="s">
        <v>98</v>
      </c>
      <c r="G59" s="92" t="s">
        <v>121</v>
      </c>
      <c r="H59" s="39">
        <v>45680.498090277775</v>
      </c>
    </row>
    <row r="60" spans="1:8" ht="20.100000000000001" customHeight="1" x14ac:dyDescent="0.2">
      <c r="A60" s="17">
        <f>SUBTOTAL(103,$B$4:B60)*1</f>
        <v>57</v>
      </c>
      <c r="B60" s="92" t="s">
        <v>74</v>
      </c>
      <c r="C60" s="9" t="s">
        <v>474</v>
      </c>
      <c r="D60" s="92" t="s">
        <v>94</v>
      </c>
      <c r="E60" s="92" t="s">
        <v>475</v>
      </c>
      <c r="F60" s="92" t="s">
        <v>98</v>
      </c>
      <c r="G60" s="92" t="s">
        <v>96</v>
      </c>
      <c r="H60" s="39">
        <v>45748.743275462963</v>
      </c>
    </row>
    <row r="61" spans="1:8" ht="20.100000000000001" customHeight="1" x14ac:dyDescent="0.2">
      <c r="A61" s="17">
        <f>SUBTOTAL(103,$B$4:B61)*1</f>
        <v>58</v>
      </c>
      <c r="B61" s="92" t="s">
        <v>74</v>
      </c>
      <c r="C61" s="9" t="s">
        <v>435</v>
      </c>
      <c r="D61" s="92" t="s">
        <v>94</v>
      </c>
      <c r="E61" s="92" t="s">
        <v>436</v>
      </c>
      <c r="F61" s="92" t="s">
        <v>98</v>
      </c>
      <c r="G61" s="92" t="s">
        <v>96</v>
      </c>
      <c r="H61" s="39">
        <v>45749.356666666667</v>
      </c>
    </row>
    <row r="62" spans="1:8" ht="20.100000000000001" customHeight="1" x14ac:dyDescent="0.2">
      <c r="A62" s="17">
        <f>SUBTOTAL(103,$B$4:B62)*1</f>
        <v>59</v>
      </c>
      <c r="B62" s="92" t="s">
        <v>74</v>
      </c>
      <c r="C62" s="9" t="s">
        <v>317</v>
      </c>
      <c r="D62" s="92" t="s">
        <v>102</v>
      </c>
      <c r="E62" s="92" t="s">
        <v>318</v>
      </c>
      <c r="F62" s="92" t="s">
        <v>19</v>
      </c>
      <c r="G62" s="92" t="s">
        <v>101</v>
      </c>
      <c r="H62" s="39">
        <v>45684.6878125</v>
      </c>
    </row>
    <row r="63" spans="1:8" ht="20.100000000000001" customHeight="1" x14ac:dyDescent="0.2">
      <c r="A63" s="17">
        <f>SUBTOTAL(103,$B$4:B63)*1</f>
        <v>60</v>
      </c>
      <c r="B63" s="92" t="s">
        <v>74</v>
      </c>
      <c r="C63" s="9" t="s">
        <v>525</v>
      </c>
      <c r="D63" s="92" t="s">
        <v>94</v>
      </c>
      <c r="E63" s="92" t="s">
        <v>318</v>
      </c>
      <c r="F63" s="92" t="s">
        <v>20</v>
      </c>
      <c r="G63" s="92" t="s">
        <v>101</v>
      </c>
      <c r="H63" s="39">
        <v>45453.761701388888</v>
      </c>
    </row>
    <row r="64" spans="1:8" ht="20.100000000000001" customHeight="1" x14ac:dyDescent="0.2">
      <c r="A64" s="17">
        <f>SUBTOTAL(103,$B$4:B64)*1</f>
        <v>61</v>
      </c>
      <c r="B64" s="92" t="s">
        <v>75</v>
      </c>
      <c r="C64" s="9" t="s">
        <v>465</v>
      </c>
      <c r="D64" s="92" t="s">
        <v>94</v>
      </c>
      <c r="E64" s="92" t="s">
        <v>466</v>
      </c>
      <c r="F64" s="92" t="s">
        <v>98</v>
      </c>
      <c r="G64" s="92" t="s">
        <v>101</v>
      </c>
      <c r="H64" s="39">
        <v>45709.837384259263</v>
      </c>
    </row>
    <row r="65" spans="1:8" ht="20.100000000000001" customHeight="1" x14ac:dyDescent="0.2">
      <c r="A65" s="17">
        <f>SUBTOTAL(103,$B$4:B65)*1</f>
        <v>62</v>
      </c>
      <c r="B65" s="92" t="s">
        <v>75</v>
      </c>
      <c r="C65" s="9" t="s">
        <v>506</v>
      </c>
      <c r="D65" s="92" t="s">
        <v>102</v>
      </c>
      <c r="E65" s="92" t="s">
        <v>507</v>
      </c>
      <c r="F65" s="92" t="s">
        <v>19</v>
      </c>
      <c r="G65" s="92" t="s">
        <v>101</v>
      </c>
      <c r="H65" s="39">
        <v>45743.663055555553</v>
      </c>
    </row>
    <row r="66" spans="1:8" ht="20.100000000000001" customHeight="1" x14ac:dyDescent="0.2">
      <c r="A66" s="17">
        <f>SUBTOTAL(103,$B$4:B66)*1</f>
        <v>63</v>
      </c>
      <c r="B66" s="92" t="s">
        <v>75</v>
      </c>
      <c r="C66" s="9" t="s">
        <v>498</v>
      </c>
      <c r="D66" s="92" t="s">
        <v>102</v>
      </c>
      <c r="E66" s="92" t="s">
        <v>499</v>
      </c>
      <c r="F66" s="92" t="s">
        <v>19</v>
      </c>
      <c r="G66" s="92" t="s">
        <v>96</v>
      </c>
      <c r="H66" s="39">
        <v>45716.813368055555</v>
      </c>
    </row>
    <row r="67" spans="1:8" ht="20.100000000000001" customHeight="1" x14ac:dyDescent="0.2">
      <c r="A67" s="17">
        <f>SUBTOTAL(103,$B$4:B67)*1</f>
        <v>64</v>
      </c>
      <c r="B67" s="92" t="s">
        <v>76</v>
      </c>
      <c r="C67" s="9" t="s">
        <v>401</v>
      </c>
      <c r="D67" s="92" t="s">
        <v>94</v>
      </c>
      <c r="E67" s="92" t="s">
        <v>402</v>
      </c>
      <c r="F67" s="92" t="s">
        <v>98</v>
      </c>
      <c r="G67" s="92" t="s">
        <v>106</v>
      </c>
      <c r="H67" s="39">
        <v>45716.632569444446</v>
      </c>
    </row>
    <row r="68" spans="1:8" ht="20.100000000000001" customHeight="1" x14ac:dyDescent="0.2">
      <c r="A68" s="17">
        <f>SUBTOTAL(103,$B$4:B68)*1</f>
        <v>65</v>
      </c>
      <c r="B68" s="92" t="s">
        <v>76</v>
      </c>
      <c r="C68" s="9" t="s">
        <v>230</v>
      </c>
      <c r="D68" s="92" t="s">
        <v>102</v>
      </c>
      <c r="E68" s="92" t="s">
        <v>231</v>
      </c>
      <c r="F68" s="92" t="s">
        <v>98</v>
      </c>
      <c r="G68" s="92" t="s">
        <v>104</v>
      </c>
      <c r="H68" s="39">
        <v>45749.763888888891</v>
      </c>
    </row>
    <row r="69" spans="1:8" ht="20.100000000000001" customHeight="1" x14ac:dyDescent="0.2">
      <c r="A69" s="17">
        <f>SUBTOTAL(103,$B$4:B69)*1</f>
        <v>66</v>
      </c>
      <c r="B69" s="92" t="s">
        <v>76</v>
      </c>
      <c r="C69" s="9" t="s">
        <v>409</v>
      </c>
      <c r="D69" s="92" t="s">
        <v>94</v>
      </c>
      <c r="E69" s="92" t="s">
        <v>410</v>
      </c>
      <c r="F69" s="92" t="s">
        <v>98</v>
      </c>
      <c r="G69" s="92" t="s">
        <v>411</v>
      </c>
      <c r="H69" s="39">
        <v>45749.765497685185</v>
      </c>
    </row>
    <row r="70" spans="1:8" ht="20.100000000000001" customHeight="1" x14ac:dyDescent="0.2">
      <c r="A70" s="17">
        <f>SUBTOTAL(103,$B$4:B70)*1</f>
        <v>67</v>
      </c>
      <c r="B70" s="92" t="s">
        <v>76</v>
      </c>
      <c r="C70" s="9" t="s">
        <v>447</v>
      </c>
      <c r="D70" s="92" t="s">
        <v>94</v>
      </c>
      <c r="E70" s="92" t="s">
        <v>410</v>
      </c>
      <c r="F70" s="92" t="s">
        <v>98</v>
      </c>
      <c r="G70" s="92" t="s">
        <v>411</v>
      </c>
      <c r="H70" s="39">
        <v>45749.764780092592</v>
      </c>
    </row>
    <row r="71" spans="1:8" ht="20.100000000000001" customHeight="1" x14ac:dyDescent="0.2">
      <c r="A71" s="17">
        <f>SUBTOTAL(103,$B$4:B71)*1</f>
        <v>68</v>
      </c>
      <c r="B71" s="92" t="s">
        <v>76</v>
      </c>
      <c r="C71" s="9" t="s">
        <v>495</v>
      </c>
      <c r="D71" s="92" t="s">
        <v>94</v>
      </c>
      <c r="E71" s="92" t="s">
        <v>410</v>
      </c>
      <c r="F71" s="92" t="s">
        <v>98</v>
      </c>
      <c r="G71" s="92" t="s">
        <v>411</v>
      </c>
      <c r="H71" s="39">
        <v>45749.765590277777</v>
      </c>
    </row>
    <row r="72" spans="1:8" ht="20.100000000000001" customHeight="1" x14ac:dyDescent="0.2">
      <c r="A72" s="17">
        <f>SUBTOTAL(103,$B$4:B72)*1</f>
        <v>69</v>
      </c>
      <c r="B72" s="92" t="s">
        <v>76</v>
      </c>
      <c r="C72" s="9" t="s">
        <v>375</v>
      </c>
      <c r="D72" s="92" t="s">
        <v>94</v>
      </c>
      <c r="E72" s="92" t="s">
        <v>129</v>
      </c>
      <c r="F72" s="92" t="s">
        <v>98</v>
      </c>
      <c r="G72" s="92" t="s">
        <v>128</v>
      </c>
      <c r="H72" s="39">
        <v>45716.57303240741</v>
      </c>
    </row>
    <row r="73" spans="1:8" ht="20.100000000000001" customHeight="1" x14ac:dyDescent="0.2">
      <c r="A73" s="17">
        <f>SUBTOTAL(103,$B$4:B73)*1</f>
        <v>70</v>
      </c>
      <c r="B73" s="92" t="s">
        <v>76</v>
      </c>
      <c r="C73" s="9" t="s">
        <v>400</v>
      </c>
      <c r="D73" s="92" t="s">
        <v>94</v>
      </c>
      <c r="E73" s="92" t="s">
        <v>129</v>
      </c>
      <c r="F73" s="92" t="s">
        <v>98</v>
      </c>
      <c r="G73" s="92" t="s">
        <v>128</v>
      </c>
      <c r="H73" s="39">
        <v>45715.495057870372</v>
      </c>
    </row>
    <row r="74" spans="1:8" ht="20.100000000000001" customHeight="1" x14ac:dyDescent="0.2">
      <c r="A74" s="17">
        <f>SUBTOTAL(103,$B$4:B74)*1</f>
        <v>71</v>
      </c>
      <c r="B74" s="92" t="s">
        <v>76</v>
      </c>
      <c r="C74" s="9" t="s">
        <v>420</v>
      </c>
      <c r="D74" s="92" t="s">
        <v>94</v>
      </c>
      <c r="E74" s="92" t="s">
        <v>421</v>
      </c>
      <c r="F74" s="92" t="s">
        <v>98</v>
      </c>
      <c r="G74" s="92" t="s">
        <v>106</v>
      </c>
      <c r="H74" s="39">
        <v>45715.612673611111</v>
      </c>
    </row>
    <row r="75" spans="1:8" ht="20.100000000000001" customHeight="1" x14ac:dyDescent="0.2">
      <c r="A75" s="17">
        <f>SUBTOTAL(103,$B$4:B75)*1</f>
        <v>72</v>
      </c>
      <c r="B75" s="92" t="s">
        <v>76</v>
      </c>
      <c r="C75" s="9" t="s">
        <v>333</v>
      </c>
      <c r="D75" s="92" t="s">
        <v>94</v>
      </c>
      <c r="E75" s="92" t="s">
        <v>171</v>
      </c>
      <c r="F75" s="92" t="s">
        <v>98</v>
      </c>
      <c r="G75" s="92" t="s">
        <v>96</v>
      </c>
      <c r="H75" s="39">
        <v>45749.765381944446</v>
      </c>
    </row>
    <row r="76" spans="1:8" ht="20.100000000000001" customHeight="1" x14ac:dyDescent="0.2">
      <c r="A76" s="17">
        <f>SUBTOTAL(103,$B$4:B76)*1</f>
        <v>73</v>
      </c>
      <c r="B76" s="92" t="s">
        <v>76</v>
      </c>
      <c r="C76" s="9" t="s">
        <v>372</v>
      </c>
      <c r="D76" s="92" t="s">
        <v>102</v>
      </c>
      <c r="E76" s="92" t="s">
        <v>371</v>
      </c>
      <c r="F76" s="92" t="s">
        <v>20</v>
      </c>
      <c r="G76" s="92" t="s">
        <v>96</v>
      </c>
      <c r="H76" s="39">
        <v>45703.514363425929</v>
      </c>
    </row>
    <row r="77" spans="1:8" ht="20.100000000000001" customHeight="1" x14ac:dyDescent="0.2">
      <c r="A77" s="17">
        <f>SUBTOTAL(103,$B$4:B77)*1</f>
        <v>74</v>
      </c>
      <c r="B77" s="92" t="s">
        <v>76</v>
      </c>
      <c r="C77" s="9" t="s">
        <v>422</v>
      </c>
      <c r="D77" s="92" t="s">
        <v>94</v>
      </c>
      <c r="E77" s="92" t="s">
        <v>423</v>
      </c>
      <c r="F77" s="92" t="s">
        <v>98</v>
      </c>
      <c r="G77" s="92" t="s">
        <v>104</v>
      </c>
      <c r="H77" s="39">
        <v>45673.46665509259</v>
      </c>
    </row>
    <row r="78" spans="1:8" ht="20.100000000000001" customHeight="1" x14ac:dyDescent="0.2">
      <c r="A78" s="17">
        <f>SUBTOTAL(103,$B$4:B78)*1</f>
        <v>75</v>
      </c>
      <c r="B78" s="92" t="s">
        <v>76</v>
      </c>
      <c r="C78" s="9" t="s">
        <v>453</v>
      </c>
      <c r="D78" s="92" t="s">
        <v>94</v>
      </c>
      <c r="E78" s="92" t="s">
        <v>423</v>
      </c>
      <c r="F78" s="92" t="s">
        <v>98</v>
      </c>
      <c r="G78" s="92" t="s">
        <v>104</v>
      </c>
      <c r="H78" s="39">
        <v>45663.468981481485</v>
      </c>
    </row>
    <row r="79" spans="1:8" ht="20.100000000000001" customHeight="1" x14ac:dyDescent="0.2">
      <c r="A79" s="17">
        <f>SUBTOTAL(103,$B$4:B79)*1</f>
        <v>76</v>
      </c>
      <c r="B79" s="92" t="s">
        <v>76</v>
      </c>
      <c r="C79" s="9" t="s">
        <v>454</v>
      </c>
      <c r="D79" s="92" t="s">
        <v>94</v>
      </c>
      <c r="E79" s="92" t="s">
        <v>423</v>
      </c>
      <c r="F79" s="92" t="s">
        <v>98</v>
      </c>
      <c r="G79" s="92" t="s">
        <v>104</v>
      </c>
      <c r="H79" s="39">
        <v>45672.216203703705</v>
      </c>
    </row>
    <row r="80" spans="1:8" ht="20.100000000000001" customHeight="1" x14ac:dyDescent="0.2">
      <c r="A80" s="17">
        <f>SUBTOTAL(103,$B$4:B80)*1</f>
        <v>77</v>
      </c>
      <c r="B80" s="92" t="s">
        <v>76</v>
      </c>
      <c r="C80" s="9" t="s">
        <v>472</v>
      </c>
      <c r="D80" s="92" t="s">
        <v>94</v>
      </c>
      <c r="E80" s="92" t="s">
        <v>423</v>
      </c>
      <c r="F80" s="92" t="s">
        <v>98</v>
      </c>
      <c r="G80" s="92" t="s">
        <v>104</v>
      </c>
      <c r="H80" s="39">
        <v>45673.468634259261</v>
      </c>
    </row>
    <row r="81" spans="1:8" ht="20.100000000000001" customHeight="1" x14ac:dyDescent="0.2">
      <c r="A81" s="17">
        <f>SUBTOTAL(103,$B$4:B81)*1</f>
        <v>78</v>
      </c>
      <c r="B81" s="92" t="s">
        <v>76</v>
      </c>
      <c r="C81" s="9" t="s">
        <v>510</v>
      </c>
      <c r="D81" s="92" t="s">
        <v>94</v>
      </c>
      <c r="E81" s="92" t="s">
        <v>423</v>
      </c>
      <c r="F81" s="92" t="s">
        <v>98</v>
      </c>
      <c r="G81" s="92" t="s">
        <v>104</v>
      </c>
      <c r="H81" s="39">
        <v>45670.47892361111</v>
      </c>
    </row>
    <row r="82" spans="1:8" ht="20.100000000000001" customHeight="1" x14ac:dyDescent="0.2">
      <c r="A82" s="17">
        <f>SUBTOTAL(103,$B$4:B82)*1</f>
        <v>79</v>
      </c>
      <c r="B82" s="92" t="s">
        <v>76</v>
      </c>
      <c r="C82" s="9" t="s">
        <v>524</v>
      </c>
      <c r="D82" s="92" t="s">
        <v>94</v>
      </c>
      <c r="E82" s="92" t="s">
        <v>423</v>
      </c>
      <c r="F82" s="92" t="s">
        <v>98</v>
      </c>
      <c r="G82" s="92" t="s">
        <v>104</v>
      </c>
      <c r="H82" s="39">
        <v>45671.630983796298</v>
      </c>
    </row>
    <row r="83" spans="1:8" ht="20.100000000000001" customHeight="1" x14ac:dyDescent="0.2">
      <c r="A83" s="17">
        <f>SUBTOTAL(103,$B$4:B83)*1</f>
        <v>80</v>
      </c>
      <c r="B83" s="92" t="s">
        <v>76</v>
      </c>
      <c r="C83" s="9" t="s">
        <v>381</v>
      </c>
      <c r="D83" s="92" t="s">
        <v>94</v>
      </c>
      <c r="E83" s="92" t="s">
        <v>382</v>
      </c>
      <c r="F83" s="92" t="s">
        <v>19</v>
      </c>
      <c r="G83" s="92" t="s">
        <v>96</v>
      </c>
      <c r="H83" s="39">
        <v>45695.647777777776</v>
      </c>
    </row>
    <row r="84" spans="1:8" ht="20.100000000000001" customHeight="1" x14ac:dyDescent="0.2">
      <c r="A84" s="17">
        <f>SUBTOTAL(103,$B$4:B84)*1</f>
        <v>81</v>
      </c>
      <c r="B84" s="92" t="s">
        <v>78</v>
      </c>
      <c r="C84" s="9" t="s">
        <v>425</v>
      </c>
      <c r="D84" s="92" t="s">
        <v>102</v>
      </c>
      <c r="E84" s="92" t="s">
        <v>426</v>
      </c>
      <c r="F84" s="92" t="s">
        <v>19</v>
      </c>
      <c r="G84" s="92" t="s">
        <v>427</v>
      </c>
      <c r="H84" s="39">
        <v>45749.7658912037</v>
      </c>
    </row>
    <row r="85" spans="1:8" ht="20.100000000000001" customHeight="1" x14ac:dyDescent="0.2">
      <c r="A85" s="17">
        <f>SUBTOTAL(103,$B$4:B85)*1</f>
        <v>82</v>
      </c>
      <c r="B85" s="92" t="s">
        <v>78</v>
      </c>
      <c r="C85" s="9" t="s">
        <v>424</v>
      </c>
      <c r="D85" s="92" t="s">
        <v>94</v>
      </c>
      <c r="E85" s="92" t="s">
        <v>294</v>
      </c>
      <c r="F85" s="92" t="s">
        <v>98</v>
      </c>
      <c r="G85" s="92" t="s">
        <v>105</v>
      </c>
      <c r="H85" s="39">
        <v>45748.732754629629</v>
      </c>
    </row>
    <row r="86" spans="1:8" ht="20.100000000000001" customHeight="1" x14ac:dyDescent="0.2">
      <c r="A86" s="17">
        <f>SUBTOTAL(103,$B$4:B86)*1</f>
        <v>83</v>
      </c>
      <c r="B86" s="92" t="s">
        <v>79</v>
      </c>
      <c r="C86" s="9" t="s">
        <v>389</v>
      </c>
      <c r="D86" s="92" t="s">
        <v>94</v>
      </c>
      <c r="E86" s="92" t="s">
        <v>108</v>
      </c>
      <c r="F86" s="92" t="s">
        <v>98</v>
      </c>
      <c r="G86" s="92" t="s">
        <v>101</v>
      </c>
      <c r="H86" s="39">
        <v>45654.432118055556</v>
      </c>
    </row>
    <row r="87" spans="1:8" ht="20.100000000000001" customHeight="1" x14ac:dyDescent="0.2">
      <c r="A87" s="17">
        <f>SUBTOTAL(103,$B$4:B87)*1</f>
        <v>84</v>
      </c>
      <c r="B87" s="92" t="s">
        <v>79</v>
      </c>
      <c r="C87" s="9" t="s">
        <v>416</v>
      </c>
      <c r="D87" s="92" t="s">
        <v>94</v>
      </c>
      <c r="E87" s="92" t="s">
        <v>108</v>
      </c>
      <c r="F87" s="92" t="s">
        <v>98</v>
      </c>
      <c r="G87" s="92" t="s">
        <v>101</v>
      </c>
      <c r="H87" s="39">
        <v>45708.476770833331</v>
      </c>
    </row>
    <row r="88" spans="1:8" ht="20.100000000000001" customHeight="1" x14ac:dyDescent="0.2">
      <c r="A88" s="17">
        <f>SUBTOTAL(103,$B$4:B88)*1</f>
        <v>85</v>
      </c>
      <c r="B88" s="92" t="s">
        <v>80</v>
      </c>
      <c r="C88" s="9" t="s">
        <v>470</v>
      </c>
      <c r="D88" s="92" t="s">
        <v>94</v>
      </c>
      <c r="E88" s="92" t="s">
        <v>471</v>
      </c>
      <c r="F88" s="92" t="s">
        <v>98</v>
      </c>
      <c r="G88" s="92" t="s">
        <v>106</v>
      </c>
      <c r="H88" s="39">
        <v>45702.278796296298</v>
      </c>
    </row>
    <row r="89" spans="1:8" ht="20.100000000000001" customHeight="1" x14ac:dyDescent="0.2">
      <c r="A89" s="17">
        <f>SUBTOTAL(103,$B$4:B89)*1</f>
        <v>86</v>
      </c>
      <c r="B89" s="92" t="s">
        <v>80</v>
      </c>
      <c r="C89" s="9" t="s">
        <v>413</v>
      </c>
      <c r="D89" s="92" t="s">
        <v>94</v>
      </c>
      <c r="E89" s="92" t="s">
        <v>300</v>
      </c>
      <c r="F89" s="92" t="s">
        <v>19</v>
      </c>
      <c r="G89" s="92" t="s">
        <v>112</v>
      </c>
      <c r="H89" s="39">
        <v>45716.557905092595</v>
      </c>
    </row>
    <row r="90" spans="1:8" ht="20.100000000000001" customHeight="1" x14ac:dyDescent="0.2">
      <c r="A90" s="17">
        <f>SUBTOTAL(103,$B$4:B90)*1</f>
        <v>87</v>
      </c>
      <c r="B90" s="92" t="s">
        <v>80</v>
      </c>
      <c r="C90" s="9" t="s">
        <v>392</v>
      </c>
      <c r="D90" s="92" t="s">
        <v>94</v>
      </c>
      <c r="E90" s="92" t="s">
        <v>304</v>
      </c>
      <c r="F90" s="92" t="s">
        <v>20</v>
      </c>
      <c r="G90" s="92" t="s">
        <v>112</v>
      </c>
      <c r="H90" s="39">
        <v>45749.763009259259</v>
      </c>
    </row>
    <row r="91" spans="1:8" ht="20.100000000000001" customHeight="1" x14ac:dyDescent="0.2">
      <c r="A91" s="17">
        <f>SUBTOTAL(103,$B$4:B91)*1</f>
        <v>88</v>
      </c>
      <c r="B91" s="92" t="s">
        <v>81</v>
      </c>
      <c r="C91" s="9" t="s">
        <v>336</v>
      </c>
      <c r="D91" s="92" t="s">
        <v>94</v>
      </c>
      <c r="E91" s="92" t="s">
        <v>315</v>
      </c>
      <c r="F91" s="92" t="s">
        <v>20</v>
      </c>
      <c r="G91" s="92" t="s">
        <v>103</v>
      </c>
      <c r="H91" s="39">
        <v>45681.361203703702</v>
      </c>
    </row>
    <row r="92" spans="1:8" ht="20.100000000000001" customHeight="1" x14ac:dyDescent="0.2">
      <c r="A92" s="17">
        <f>SUBTOTAL(103,$B$4:B92)*1</f>
        <v>89</v>
      </c>
      <c r="B92" s="92" t="s">
        <v>81</v>
      </c>
      <c r="C92" s="9" t="s">
        <v>314</v>
      </c>
      <c r="D92" s="92" t="s">
        <v>94</v>
      </c>
      <c r="E92" s="92" t="s">
        <v>315</v>
      </c>
      <c r="F92" s="92" t="s">
        <v>20</v>
      </c>
      <c r="G92" s="92" t="s">
        <v>103</v>
      </c>
      <c r="H92" s="39">
        <v>45681.417199074072</v>
      </c>
    </row>
    <row r="93" spans="1:8" ht="20.100000000000001" customHeight="1" x14ac:dyDescent="0.2">
      <c r="A93" s="17">
        <f>SUBTOTAL(103,$B$4:B93)*1</f>
        <v>90</v>
      </c>
      <c r="B93" s="92" t="s">
        <v>81</v>
      </c>
      <c r="C93" s="9" t="s">
        <v>462</v>
      </c>
      <c r="D93" s="92" t="s">
        <v>111</v>
      </c>
      <c r="E93" s="92" t="s">
        <v>463</v>
      </c>
      <c r="F93" s="92" t="s">
        <v>19</v>
      </c>
      <c r="G93" s="92" t="s">
        <v>105</v>
      </c>
      <c r="H93" s="39">
        <v>45712.456516203703</v>
      </c>
    </row>
    <row r="94" spans="1:8" ht="20.100000000000001" customHeight="1" x14ac:dyDescent="0.2">
      <c r="A94" s="17">
        <f>SUBTOTAL(103,$B$4:B94)*1</f>
        <v>91</v>
      </c>
      <c r="B94" s="92" t="s">
        <v>81</v>
      </c>
      <c r="C94" s="9" t="s">
        <v>468</v>
      </c>
      <c r="D94" s="92" t="s">
        <v>102</v>
      </c>
      <c r="E94" s="92" t="s">
        <v>469</v>
      </c>
      <c r="F94" s="92" t="s">
        <v>19</v>
      </c>
      <c r="G94" s="92" t="s">
        <v>101</v>
      </c>
      <c r="H94" s="39">
        <v>45709.672094907408</v>
      </c>
    </row>
    <row r="95" spans="1:8" ht="20.100000000000001" customHeight="1" x14ac:dyDescent="0.2">
      <c r="A95" s="17">
        <f>SUBTOTAL(103,$B$4:B95)*1</f>
        <v>92</v>
      </c>
      <c r="B95" s="92" t="s">
        <v>81</v>
      </c>
      <c r="C95" s="9" t="s">
        <v>133</v>
      </c>
      <c r="D95" s="92" t="s">
        <v>94</v>
      </c>
      <c r="E95" s="92" t="s">
        <v>134</v>
      </c>
      <c r="F95" s="92" t="s">
        <v>20</v>
      </c>
      <c r="G95" s="92" t="s">
        <v>101</v>
      </c>
      <c r="H95" s="39">
        <v>45556.440358796295</v>
      </c>
    </row>
    <row r="96" spans="1:8" ht="20.100000000000001" customHeight="1" x14ac:dyDescent="0.2">
      <c r="A96" s="17">
        <f>SUBTOTAL(103,$B$4:B96)*1</f>
        <v>93</v>
      </c>
      <c r="B96" s="92" t="s">
        <v>81</v>
      </c>
      <c r="C96" s="9" t="s">
        <v>194</v>
      </c>
      <c r="D96" s="92" t="s">
        <v>94</v>
      </c>
      <c r="E96" s="92" t="s">
        <v>134</v>
      </c>
      <c r="F96" s="92" t="s">
        <v>20</v>
      </c>
      <c r="G96" s="92" t="s">
        <v>101</v>
      </c>
      <c r="H96" s="39">
        <v>45636.601030092592</v>
      </c>
    </row>
    <row r="97" spans="1:8" ht="20.100000000000001" customHeight="1" x14ac:dyDescent="0.2">
      <c r="A97" s="17">
        <f>SUBTOTAL(103,$B$4:B97)*1</f>
        <v>94</v>
      </c>
      <c r="B97" s="92" t="s">
        <v>81</v>
      </c>
      <c r="C97" s="9" t="s">
        <v>319</v>
      </c>
      <c r="D97" s="92" t="s">
        <v>94</v>
      </c>
      <c r="E97" s="92" t="s">
        <v>134</v>
      </c>
      <c r="F97" s="92" t="s">
        <v>20</v>
      </c>
      <c r="G97" s="92" t="s">
        <v>101</v>
      </c>
      <c r="H97" s="39">
        <v>45677.682835648149</v>
      </c>
    </row>
    <row r="98" spans="1:8" ht="20.100000000000001" customHeight="1" x14ac:dyDescent="0.2">
      <c r="A98" s="17">
        <f>SUBTOTAL(103,$B$4:B98)*1</f>
        <v>95</v>
      </c>
      <c r="B98" s="92" t="s">
        <v>81</v>
      </c>
      <c r="C98" s="9" t="s">
        <v>195</v>
      </c>
      <c r="D98" s="92" t="s">
        <v>94</v>
      </c>
      <c r="E98" s="92" t="s">
        <v>134</v>
      </c>
      <c r="F98" s="92" t="s">
        <v>20</v>
      </c>
      <c r="G98" s="92" t="s">
        <v>101</v>
      </c>
      <c r="H98" s="39">
        <v>45647.48877314815</v>
      </c>
    </row>
    <row r="99" spans="1:8" ht="20.100000000000001" customHeight="1" x14ac:dyDescent="0.2">
      <c r="A99" s="17">
        <f>SUBTOTAL(103,$B$4:B99)*1</f>
        <v>96</v>
      </c>
      <c r="B99" s="92" t="s">
        <v>81</v>
      </c>
      <c r="C99" s="9" t="s">
        <v>323</v>
      </c>
      <c r="D99" s="92" t="s">
        <v>102</v>
      </c>
      <c r="E99" s="92" t="s">
        <v>174</v>
      </c>
      <c r="F99" s="92" t="s">
        <v>19</v>
      </c>
      <c r="G99" s="92" t="s">
        <v>101</v>
      </c>
      <c r="H99" s="39">
        <v>45670.722800925927</v>
      </c>
    </row>
    <row r="100" spans="1:8" ht="20.100000000000001" customHeight="1" x14ac:dyDescent="0.2">
      <c r="A100" s="17">
        <f>SUBTOTAL(103,$B$4:B100)*1</f>
        <v>97</v>
      </c>
      <c r="B100" s="92" t="s">
        <v>81</v>
      </c>
      <c r="C100" s="9" t="s">
        <v>429</v>
      </c>
      <c r="D100" s="92" t="s">
        <v>111</v>
      </c>
      <c r="E100" s="92" t="s">
        <v>297</v>
      </c>
      <c r="F100" s="92" t="s">
        <v>19</v>
      </c>
      <c r="G100" s="92" t="s">
        <v>103</v>
      </c>
      <c r="H100" s="39">
        <v>45694.630752314813</v>
      </c>
    </row>
    <row r="101" spans="1:8" ht="20.100000000000001" customHeight="1" x14ac:dyDescent="0.2">
      <c r="A101" s="17">
        <f>SUBTOTAL(103,$B$4:B101)*1</f>
        <v>98</v>
      </c>
      <c r="B101" s="92" t="s">
        <v>81</v>
      </c>
      <c r="C101" s="9" t="s">
        <v>430</v>
      </c>
      <c r="D101" s="92" t="s">
        <v>111</v>
      </c>
      <c r="E101" s="92" t="s">
        <v>297</v>
      </c>
      <c r="F101" s="92" t="s">
        <v>19</v>
      </c>
      <c r="G101" s="92" t="s">
        <v>103</v>
      </c>
      <c r="H101" s="39">
        <v>45694.636319444442</v>
      </c>
    </row>
    <row r="102" spans="1:8" ht="20.100000000000001" customHeight="1" x14ac:dyDescent="0.2">
      <c r="A102" s="17">
        <f>SUBTOTAL(103,$B$4:B102)*1</f>
        <v>99</v>
      </c>
      <c r="B102" s="92" t="s">
        <v>89</v>
      </c>
      <c r="C102" s="9" t="s">
        <v>483</v>
      </c>
      <c r="D102" s="92" t="s">
        <v>94</v>
      </c>
      <c r="E102" s="92" t="s">
        <v>484</v>
      </c>
      <c r="F102" s="92" t="s">
        <v>19</v>
      </c>
      <c r="G102" s="92" t="s">
        <v>96</v>
      </c>
      <c r="H102" s="39">
        <v>45714.676678240743</v>
      </c>
    </row>
    <row r="103" spans="1:8" ht="20.100000000000001" customHeight="1" x14ac:dyDescent="0.2">
      <c r="A103" s="17">
        <f>SUBTOTAL(103,$B$4:B103)*1</f>
        <v>100</v>
      </c>
      <c r="B103" s="92" t="s">
        <v>89</v>
      </c>
      <c r="C103" s="9" t="s">
        <v>492</v>
      </c>
      <c r="D103" s="92" t="s">
        <v>94</v>
      </c>
      <c r="E103" s="92" t="s">
        <v>484</v>
      </c>
      <c r="F103" s="92" t="s">
        <v>19</v>
      </c>
      <c r="G103" s="92" t="s">
        <v>96</v>
      </c>
      <c r="H103" s="39">
        <v>45716.367372685185</v>
      </c>
    </row>
    <row r="104" spans="1:8" ht="20.100000000000001" customHeight="1" x14ac:dyDescent="0.2">
      <c r="A104" s="17">
        <f>SUBTOTAL(103,$B$4:B104)*1</f>
        <v>101</v>
      </c>
      <c r="B104" s="92" t="s">
        <v>89</v>
      </c>
      <c r="C104" s="9" t="s">
        <v>316</v>
      </c>
      <c r="D104" s="92" t="s">
        <v>94</v>
      </c>
      <c r="E104" s="92" t="s">
        <v>196</v>
      </c>
      <c r="F104" s="92" t="s">
        <v>98</v>
      </c>
      <c r="G104" s="92" t="s">
        <v>96</v>
      </c>
      <c r="H104" s="39">
        <v>45660.623472222222</v>
      </c>
    </row>
    <row r="105" spans="1:8" ht="20.100000000000001" customHeight="1" x14ac:dyDescent="0.2">
      <c r="A105" s="17">
        <f>SUBTOTAL(103,$B$4:B105)*1</f>
        <v>102</v>
      </c>
      <c r="B105" s="92" t="s">
        <v>89</v>
      </c>
      <c r="C105" s="9" t="s">
        <v>197</v>
      </c>
      <c r="D105" s="92" t="s">
        <v>94</v>
      </c>
      <c r="E105" s="92" t="s">
        <v>196</v>
      </c>
      <c r="F105" s="92" t="s">
        <v>98</v>
      </c>
      <c r="G105" s="92" t="s">
        <v>96</v>
      </c>
      <c r="H105" s="39">
        <v>45645.647129629629</v>
      </c>
    </row>
    <row r="106" spans="1:8" ht="20.100000000000001" customHeight="1" x14ac:dyDescent="0.2">
      <c r="A106" s="17">
        <f>SUBTOTAL(103,$B$4:B106)*1</f>
        <v>103</v>
      </c>
      <c r="B106" s="92" t="s">
        <v>89</v>
      </c>
      <c r="C106" s="9" t="s">
        <v>528</v>
      </c>
      <c r="D106" s="92" t="s">
        <v>94</v>
      </c>
      <c r="E106" s="92" t="s">
        <v>196</v>
      </c>
      <c r="F106" s="92" t="s">
        <v>98</v>
      </c>
      <c r="G106" s="92" t="s">
        <v>96</v>
      </c>
      <c r="H106" s="39">
        <v>45702.69027777778</v>
      </c>
    </row>
    <row r="107" spans="1:8" ht="20.100000000000001" customHeight="1" x14ac:dyDescent="0.2">
      <c r="A107" s="17">
        <f>SUBTOTAL(103,$B$4:B107)*1</f>
        <v>104</v>
      </c>
      <c r="B107" s="92" t="s">
        <v>89</v>
      </c>
      <c r="C107" s="9" t="s">
        <v>415</v>
      </c>
      <c r="D107" s="92" t="s">
        <v>102</v>
      </c>
      <c r="E107" s="92" t="s">
        <v>149</v>
      </c>
      <c r="F107" s="92" t="s">
        <v>19</v>
      </c>
      <c r="G107" s="92" t="s">
        <v>96</v>
      </c>
      <c r="H107" s="39">
        <v>45706.819467592592</v>
      </c>
    </row>
    <row r="108" spans="1:8" ht="20.100000000000001" customHeight="1" x14ac:dyDescent="0.2">
      <c r="A108" s="17">
        <f>SUBTOTAL(103,$B$4:B108)*1</f>
        <v>105</v>
      </c>
      <c r="B108" s="92" t="s">
        <v>89</v>
      </c>
      <c r="C108" s="9" t="s">
        <v>434</v>
      </c>
      <c r="D108" s="92" t="s">
        <v>94</v>
      </c>
      <c r="E108" s="92" t="s">
        <v>149</v>
      </c>
      <c r="F108" s="92" t="s">
        <v>19</v>
      </c>
      <c r="G108" s="92" t="s">
        <v>96</v>
      </c>
      <c r="H108" s="39">
        <v>45708.739537037036</v>
      </c>
    </row>
    <row r="109" spans="1:8" ht="20.100000000000001" customHeight="1" x14ac:dyDescent="0.2">
      <c r="A109" s="17">
        <f>SUBTOTAL(103,$B$4:B109)*1</f>
        <v>106</v>
      </c>
      <c r="B109" s="92" t="s">
        <v>89</v>
      </c>
      <c r="C109" s="9" t="s">
        <v>485</v>
      </c>
      <c r="D109" s="92" t="s">
        <v>102</v>
      </c>
      <c r="E109" s="92" t="s">
        <v>149</v>
      </c>
      <c r="F109" s="92" t="s">
        <v>19</v>
      </c>
      <c r="G109" s="92" t="s">
        <v>96</v>
      </c>
      <c r="H109" s="39">
        <v>45703.626909722225</v>
      </c>
    </row>
    <row r="110" spans="1:8" ht="20.100000000000001" customHeight="1" x14ac:dyDescent="0.2">
      <c r="A110" s="17">
        <f>SUBTOTAL(103,$B$4:B110)*1</f>
        <v>107</v>
      </c>
      <c r="B110" s="92" t="s">
        <v>89</v>
      </c>
      <c r="C110" s="9" t="s">
        <v>442</v>
      </c>
      <c r="D110" s="92" t="s">
        <v>94</v>
      </c>
      <c r="E110" s="92" t="s">
        <v>443</v>
      </c>
      <c r="F110" s="92" t="s">
        <v>98</v>
      </c>
      <c r="G110" s="92" t="s">
        <v>96</v>
      </c>
      <c r="H110" s="39">
        <v>45749.732812499999</v>
      </c>
    </row>
    <row r="111" spans="1:8" ht="20.100000000000001" customHeight="1" x14ac:dyDescent="0.2">
      <c r="A111" s="17">
        <f>SUBTOTAL(103,$B$4:B111)*1</f>
        <v>108</v>
      </c>
      <c r="B111" s="92" t="s">
        <v>84</v>
      </c>
      <c r="C111" s="9" t="s">
        <v>380</v>
      </c>
      <c r="D111" s="92" t="s">
        <v>94</v>
      </c>
      <c r="E111" s="92" t="s">
        <v>340</v>
      </c>
      <c r="F111" s="92" t="s">
        <v>19</v>
      </c>
      <c r="G111" s="92" t="s">
        <v>96</v>
      </c>
      <c r="H111" s="39">
        <v>45708.732673611114</v>
      </c>
    </row>
    <row r="112" spans="1:8" ht="20.100000000000001" customHeight="1" x14ac:dyDescent="0.2">
      <c r="A112" s="17">
        <f>SUBTOTAL(103,$B$4:B112)*1</f>
        <v>109</v>
      </c>
      <c r="B112" s="92" t="s">
        <v>84</v>
      </c>
      <c r="C112" s="9" t="s">
        <v>390</v>
      </c>
      <c r="D112" s="92" t="s">
        <v>94</v>
      </c>
      <c r="E112" s="92" t="s">
        <v>340</v>
      </c>
      <c r="F112" s="92" t="s">
        <v>19</v>
      </c>
      <c r="G112" s="92" t="s">
        <v>96</v>
      </c>
      <c r="H112" s="39">
        <v>45677.540324074071</v>
      </c>
    </row>
    <row r="113" spans="1:8" ht="20.100000000000001" customHeight="1" x14ac:dyDescent="0.2">
      <c r="A113" s="17">
        <f>SUBTOTAL(103,$B$4:B113)*1</f>
        <v>110</v>
      </c>
      <c r="B113" s="92" t="s">
        <v>84</v>
      </c>
      <c r="C113" s="9" t="s">
        <v>407</v>
      </c>
      <c r="D113" s="92" t="s">
        <v>94</v>
      </c>
      <c r="E113" s="92" t="s">
        <v>340</v>
      </c>
      <c r="F113" s="92" t="s">
        <v>19</v>
      </c>
      <c r="G113" s="92" t="s">
        <v>96</v>
      </c>
      <c r="H113" s="39">
        <v>45662.791539351849</v>
      </c>
    </row>
    <row r="114" spans="1:8" ht="20.100000000000001" customHeight="1" x14ac:dyDescent="0.2">
      <c r="A114" s="17">
        <f>SUBTOTAL(103,$B$4:B114)*1</f>
        <v>111</v>
      </c>
      <c r="B114" s="92" t="s">
        <v>84</v>
      </c>
      <c r="C114" s="9" t="s">
        <v>448</v>
      </c>
      <c r="D114" s="92" t="s">
        <v>94</v>
      </c>
      <c r="E114" s="92" t="s">
        <v>340</v>
      </c>
      <c r="F114" s="92" t="s">
        <v>19</v>
      </c>
      <c r="G114" s="92" t="s">
        <v>96</v>
      </c>
      <c r="H114" s="39">
        <v>45680.692650462966</v>
      </c>
    </row>
    <row r="115" spans="1:8" ht="20.100000000000001" customHeight="1" x14ac:dyDescent="0.2">
      <c r="A115" s="17">
        <f>SUBTOTAL(103,$B$4:B115)*1</f>
        <v>112</v>
      </c>
      <c r="B115" s="92" t="s">
        <v>84</v>
      </c>
      <c r="C115" s="9" t="s">
        <v>480</v>
      </c>
      <c r="D115" s="92" t="s">
        <v>94</v>
      </c>
      <c r="E115" s="92" t="s">
        <v>340</v>
      </c>
      <c r="F115" s="92" t="s">
        <v>19</v>
      </c>
      <c r="G115" s="92" t="s">
        <v>96</v>
      </c>
      <c r="H115" s="39">
        <v>45680.710706018515</v>
      </c>
    </row>
    <row r="116" spans="1:8" ht="20.100000000000001" customHeight="1" x14ac:dyDescent="0.2">
      <c r="A116" s="17">
        <f>SUBTOTAL(103,$B$4:B116)*1</f>
        <v>113</v>
      </c>
      <c r="B116" s="92" t="s">
        <v>84</v>
      </c>
      <c r="C116" s="9" t="s">
        <v>481</v>
      </c>
      <c r="D116" s="92" t="s">
        <v>94</v>
      </c>
      <c r="E116" s="92" t="s">
        <v>340</v>
      </c>
      <c r="F116" s="92" t="s">
        <v>19</v>
      </c>
      <c r="G116" s="92" t="s">
        <v>96</v>
      </c>
      <c r="H116" s="39">
        <v>45679.644849537035</v>
      </c>
    </row>
    <row r="117" spans="1:8" ht="20.100000000000001" customHeight="1" x14ac:dyDescent="0.2">
      <c r="A117" s="17">
        <f>SUBTOTAL(103,$B$4:B117)*1</f>
        <v>114</v>
      </c>
      <c r="B117" s="92" t="s">
        <v>84</v>
      </c>
      <c r="C117" s="9" t="s">
        <v>501</v>
      </c>
      <c r="D117" s="92" t="s">
        <v>94</v>
      </c>
      <c r="E117" s="92" t="s">
        <v>340</v>
      </c>
      <c r="F117" s="92" t="s">
        <v>19</v>
      </c>
      <c r="G117" s="92" t="s">
        <v>96</v>
      </c>
      <c r="H117" s="39">
        <v>45680.621111111112</v>
      </c>
    </row>
    <row r="118" spans="1:8" ht="20.100000000000001" customHeight="1" x14ac:dyDescent="0.2">
      <c r="A118" s="17">
        <f>SUBTOTAL(103,$B$4:B118)*1</f>
        <v>115</v>
      </c>
      <c r="B118" s="92" t="s">
        <v>84</v>
      </c>
      <c r="C118" s="9" t="s">
        <v>505</v>
      </c>
      <c r="D118" s="92" t="s">
        <v>94</v>
      </c>
      <c r="E118" s="92" t="s">
        <v>340</v>
      </c>
      <c r="F118" s="92" t="s">
        <v>19</v>
      </c>
      <c r="G118" s="92" t="s">
        <v>96</v>
      </c>
      <c r="H118" s="39">
        <v>45676.536886574075</v>
      </c>
    </row>
    <row r="119" spans="1:8" ht="20.100000000000001" customHeight="1" x14ac:dyDescent="0.2">
      <c r="A119" s="17">
        <f>SUBTOTAL(103,$B$4:B119)*1</f>
        <v>116</v>
      </c>
      <c r="B119" s="92" t="s">
        <v>84</v>
      </c>
      <c r="C119" s="9" t="s">
        <v>191</v>
      </c>
      <c r="D119" s="92" t="s">
        <v>94</v>
      </c>
      <c r="E119" s="92" t="s">
        <v>131</v>
      </c>
      <c r="F119" s="92" t="s">
        <v>20</v>
      </c>
      <c r="G119" s="92" t="s">
        <v>99</v>
      </c>
      <c r="H119" s="39">
        <v>45622.456261574072</v>
      </c>
    </row>
    <row r="120" spans="1:8" ht="20.100000000000001" customHeight="1" x14ac:dyDescent="0.2">
      <c r="A120" s="17">
        <f>SUBTOTAL(103,$B$4:B120)*1</f>
        <v>117</v>
      </c>
      <c r="B120" s="92" t="s">
        <v>84</v>
      </c>
      <c r="C120" s="9" t="s">
        <v>175</v>
      </c>
      <c r="D120" s="92" t="s">
        <v>102</v>
      </c>
      <c r="E120" s="92" t="s">
        <v>176</v>
      </c>
      <c r="F120" s="92" t="s">
        <v>20</v>
      </c>
      <c r="G120" s="92" t="s">
        <v>106</v>
      </c>
      <c r="H120" s="39">
        <v>45608.688761574071</v>
      </c>
    </row>
    <row r="121" spans="1:8" ht="20.100000000000001" customHeight="1" x14ac:dyDescent="0.2">
      <c r="A121" s="17">
        <f>SUBTOTAL(103,$B$4:B121)*1</f>
        <v>118</v>
      </c>
      <c r="B121" s="92" t="s">
        <v>82</v>
      </c>
      <c r="C121" s="9" t="s">
        <v>376</v>
      </c>
      <c r="D121" s="92" t="s">
        <v>94</v>
      </c>
      <c r="E121" s="92" t="s">
        <v>377</v>
      </c>
      <c r="F121" s="92" t="s">
        <v>19</v>
      </c>
      <c r="G121" s="92" t="s">
        <v>96</v>
      </c>
      <c r="H121" s="39">
        <v>45708.444490740738</v>
      </c>
    </row>
    <row r="122" spans="1:8" ht="20.100000000000001" customHeight="1" x14ac:dyDescent="0.2">
      <c r="A122" s="17">
        <f>SUBTOTAL(103,$B$4:B122)*1</f>
        <v>119</v>
      </c>
      <c r="B122" s="92" t="s">
        <v>82</v>
      </c>
      <c r="C122" s="9" t="s">
        <v>378</v>
      </c>
      <c r="D122" s="92" t="s">
        <v>94</v>
      </c>
      <c r="E122" s="92" t="s">
        <v>198</v>
      </c>
      <c r="F122" s="92" t="s">
        <v>19</v>
      </c>
      <c r="G122" s="92" t="s">
        <v>96</v>
      </c>
      <c r="H122" s="39">
        <v>45705.758159722223</v>
      </c>
    </row>
    <row r="123" spans="1:8" ht="20.100000000000001" customHeight="1" x14ac:dyDescent="0.2">
      <c r="A123" s="17">
        <f>SUBTOTAL(103,$B$4:B123)*1</f>
        <v>120</v>
      </c>
      <c r="B123" s="92" t="s">
        <v>82</v>
      </c>
      <c r="C123" s="9" t="s">
        <v>432</v>
      </c>
      <c r="D123" s="92" t="s">
        <v>94</v>
      </c>
      <c r="E123" s="92" t="s">
        <v>198</v>
      </c>
      <c r="F123" s="92" t="s">
        <v>19</v>
      </c>
      <c r="G123" s="92" t="s">
        <v>96</v>
      </c>
      <c r="H123" s="39">
        <v>45716.871481481481</v>
      </c>
    </row>
    <row r="124" spans="1:8" ht="20.100000000000001" customHeight="1" x14ac:dyDescent="0.2">
      <c r="A124" s="17">
        <f>SUBTOTAL(103,$B$4:B124)*1</f>
        <v>121</v>
      </c>
      <c r="B124" s="92" t="s">
        <v>82</v>
      </c>
      <c r="C124" s="9" t="s">
        <v>521</v>
      </c>
      <c r="D124" s="92" t="s">
        <v>94</v>
      </c>
      <c r="E124" s="92" t="s">
        <v>522</v>
      </c>
      <c r="F124" s="92" t="s">
        <v>98</v>
      </c>
      <c r="G124" s="92" t="s">
        <v>344</v>
      </c>
      <c r="H124" s="39">
        <v>45713.741423611114</v>
      </c>
    </row>
    <row r="125" spans="1:8" ht="20.100000000000001" customHeight="1" x14ac:dyDescent="0.2">
      <c r="A125" s="17">
        <f>SUBTOTAL(103,$B$4:B125)*1</f>
        <v>122</v>
      </c>
      <c r="B125" s="92" t="s">
        <v>82</v>
      </c>
      <c r="C125" s="9" t="s">
        <v>467</v>
      </c>
      <c r="D125" s="92" t="s">
        <v>94</v>
      </c>
      <c r="E125" s="92" t="s">
        <v>359</v>
      </c>
      <c r="F125" s="92" t="s">
        <v>98</v>
      </c>
      <c r="G125" s="92" t="s">
        <v>113</v>
      </c>
      <c r="H125" s="39">
        <v>45623.693541666667</v>
      </c>
    </row>
    <row r="126" spans="1:8" ht="20.100000000000001" customHeight="1" x14ac:dyDescent="0.2">
      <c r="A126" s="17">
        <f>SUBTOTAL(103,$B$4:B126)*1</f>
        <v>123</v>
      </c>
      <c r="B126" s="92" t="s">
        <v>87</v>
      </c>
      <c r="C126" s="9" t="s">
        <v>337</v>
      </c>
      <c r="D126" s="92" t="s">
        <v>94</v>
      </c>
      <c r="E126" s="92" t="s">
        <v>150</v>
      </c>
      <c r="F126" s="92" t="s">
        <v>98</v>
      </c>
      <c r="G126" s="92" t="s">
        <v>117</v>
      </c>
      <c r="H126" s="39">
        <v>45685.839039351849</v>
      </c>
    </row>
    <row r="127" spans="1:8" ht="20.100000000000001" customHeight="1" x14ac:dyDescent="0.2">
      <c r="A127" s="17">
        <f>SUBTOTAL(103,$B$4:B127)*1</f>
        <v>124</v>
      </c>
      <c r="B127" s="92" t="s">
        <v>87</v>
      </c>
      <c r="C127" s="9" t="s">
        <v>383</v>
      </c>
      <c r="D127" s="92" t="s">
        <v>94</v>
      </c>
      <c r="E127" s="92" t="s">
        <v>150</v>
      </c>
      <c r="F127" s="92" t="s">
        <v>98</v>
      </c>
      <c r="G127" s="92" t="s">
        <v>117</v>
      </c>
      <c r="H127" s="39">
        <v>45712.425717592596</v>
      </c>
    </row>
    <row r="128" spans="1:8" ht="20.100000000000001" customHeight="1" x14ac:dyDescent="0.2">
      <c r="A128" s="17">
        <f>SUBTOTAL(103,$B$4:B128)*1</f>
        <v>125</v>
      </c>
      <c r="B128" s="92" t="s">
        <v>87</v>
      </c>
      <c r="C128" s="9" t="s">
        <v>391</v>
      </c>
      <c r="D128" s="92" t="s">
        <v>94</v>
      </c>
      <c r="E128" s="92" t="s">
        <v>150</v>
      </c>
      <c r="F128" s="92" t="s">
        <v>98</v>
      </c>
      <c r="G128" s="92" t="s">
        <v>117</v>
      </c>
      <c r="H128" s="39">
        <v>45696.744340277779</v>
      </c>
    </row>
    <row r="129" spans="1:8" ht="20.100000000000001" customHeight="1" x14ac:dyDescent="0.2">
      <c r="A129" s="17">
        <f>SUBTOTAL(103,$B$4:B129)*1</f>
        <v>126</v>
      </c>
      <c r="B129" s="92" t="s">
        <v>87</v>
      </c>
      <c r="C129" s="9" t="s">
        <v>393</v>
      </c>
      <c r="D129" s="92" t="s">
        <v>94</v>
      </c>
      <c r="E129" s="92" t="s">
        <v>150</v>
      </c>
      <c r="F129" s="92" t="s">
        <v>98</v>
      </c>
      <c r="G129" s="92" t="s">
        <v>117</v>
      </c>
      <c r="H129" s="39">
        <v>45709.858530092592</v>
      </c>
    </row>
    <row r="130" spans="1:8" ht="20.100000000000001" customHeight="1" x14ac:dyDescent="0.2">
      <c r="A130" s="17">
        <f>SUBTOTAL(103,$B$4:B130)*1</f>
        <v>127</v>
      </c>
      <c r="B130" s="92" t="s">
        <v>87</v>
      </c>
      <c r="C130" s="9" t="s">
        <v>418</v>
      </c>
      <c r="D130" s="92" t="s">
        <v>94</v>
      </c>
      <c r="E130" s="92" t="s">
        <v>150</v>
      </c>
      <c r="F130" s="92" t="s">
        <v>98</v>
      </c>
      <c r="G130" s="92" t="s">
        <v>117</v>
      </c>
      <c r="H130" s="39">
        <v>45713.656631944446</v>
      </c>
    </row>
    <row r="131" spans="1:8" ht="20.100000000000001" customHeight="1" x14ac:dyDescent="0.2">
      <c r="A131" s="17">
        <f>SUBTOTAL(103,$B$4:B131)*1</f>
        <v>128</v>
      </c>
      <c r="B131" s="92" t="s">
        <v>87</v>
      </c>
      <c r="C131" s="9" t="s">
        <v>451</v>
      </c>
      <c r="D131" s="92" t="s">
        <v>94</v>
      </c>
      <c r="E131" s="92" t="s">
        <v>150</v>
      </c>
      <c r="F131" s="92" t="s">
        <v>98</v>
      </c>
      <c r="G131" s="92" t="s">
        <v>117</v>
      </c>
      <c r="H131" s="39">
        <v>45709.855451388888</v>
      </c>
    </row>
    <row r="132" spans="1:8" ht="20.100000000000001" customHeight="1" x14ac:dyDescent="0.2">
      <c r="A132" s="17">
        <f>SUBTOTAL(103,$B$4:B132)*1</f>
        <v>129</v>
      </c>
      <c r="B132" s="92" t="s">
        <v>87</v>
      </c>
      <c r="C132" s="9" t="s">
        <v>338</v>
      </c>
      <c r="D132" s="92" t="s">
        <v>94</v>
      </c>
      <c r="E132" s="92" t="s">
        <v>150</v>
      </c>
      <c r="F132" s="92" t="s">
        <v>98</v>
      </c>
      <c r="G132" s="92" t="s">
        <v>117</v>
      </c>
      <c r="H132" s="39">
        <v>45671.952326388891</v>
      </c>
    </row>
    <row r="133" spans="1:8" ht="20.100000000000001" customHeight="1" x14ac:dyDescent="0.2">
      <c r="A133" s="17">
        <f>SUBTOTAL(103,$B$4:B133)*1</f>
        <v>130</v>
      </c>
      <c r="B133" s="92" t="s">
        <v>87</v>
      </c>
      <c r="C133" s="9" t="s">
        <v>339</v>
      </c>
      <c r="D133" s="92" t="s">
        <v>94</v>
      </c>
      <c r="E133" s="92" t="s">
        <v>150</v>
      </c>
      <c r="F133" s="92" t="s">
        <v>98</v>
      </c>
      <c r="G133" s="92" t="s">
        <v>117</v>
      </c>
      <c r="H133" s="39">
        <v>45676.196840277778</v>
      </c>
    </row>
    <row r="134" spans="1:8" ht="20.100000000000001" customHeight="1" x14ac:dyDescent="0.2">
      <c r="A134" s="17">
        <f>SUBTOTAL(103,$B$4:B134)*1</f>
        <v>131</v>
      </c>
      <c r="B134" s="92" t="s">
        <v>87</v>
      </c>
      <c r="C134" s="9" t="s">
        <v>189</v>
      </c>
      <c r="D134" s="92" t="s">
        <v>94</v>
      </c>
      <c r="E134" s="92" t="s">
        <v>150</v>
      </c>
      <c r="F134" s="92" t="s">
        <v>98</v>
      </c>
      <c r="G134" s="92" t="s">
        <v>117</v>
      </c>
      <c r="H134" s="39">
        <v>45624.44054398148</v>
      </c>
    </row>
    <row r="135" spans="1:8" ht="20.100000000000001" customHeight="1" x14ac:dyDescent="0.2">
      <c r="A135" s="17">
        <f>SUBTOTAL(103,$B$4:B135)*1</f>
        <v>132</v>
      </c>
      <c r="B135" s="92" t="s">
        <v>87</v>
      </c>
      <c r="C135" s="9" t="s">
        <v>188</v>
      </c>
      <c r="D135" s="92" t="s">
        <v>94</v>
      </c>
      <c r="E135" s="92" t="s">
        <v>150</v>
      </c>
      <c r="F135" s="92" t="s">
        <v>98</v>
      </c>
      <c r="G135" s="92" t="s">
        <v>117</v>
      </c>
      <c r="H135" s="39">
        <v>45618.830011574071</v>
      </c>
    </row>
    <row r="136" spans="1:8" ht="20.100000000000001" customHeight="1" x14ac:dyDescent="0.2">
      <c r="A136" s="17">
        <f>SUBTOTAL(103,$B$4:B136)*1</f>
        <v>133</v>
      </c>
      <c r="B136" s="92" t="s">
        <v>87</v>
      </c>
      <c r="C136" s="9" t="s">
        <v>482</v>
      </c>
      <c r="D136" s="92" t="s">
        <v>94</v>
      </c>
      <c r="E136" s="92" t="s">
        <v>150</v>
      </c>
      <c r="F136" s="92" t="s">
        <v>98</v>
      </c>
      <c r="G136" s="92" t="s">
        <v>117</v>
      </c>
      <c r="H136" s="39">
        <v>45713.678993055553</v>
      </c>
    </row>
    <row r="137" spans="1:8" ht="20.100000000000001" customHeight="1" x14ac:dyDescent="0.2">
      <c r="A137" s="17">
        <f>SUBTOTAL(103,$B$4:B137)*1</f>
        <v>134</v>
      </c>
      <c r="B137" s="92" t="s">
        <v>87</v>
      </c>
      <c r="C137" s="9" t="s">
        <v>199</v>
      </c>
      <c r="D137" s="92" t="s">
        <v>94</v>
      </c>
      <c r="E137" s="92" t="s">
        <v>150</v>
      </c>
      <c r="F137" s="92" t="s">
        <v>98</v>
      </c>
      <c r="G137" s="92" t="s">
        <v>117</v>
      </c>
      <c r="H137" s="39">
        <v>45642.735532407409</v>
      </c>
    </row>
    <row r="138" spans="1:8" ht="20.100000000000001" customHeight="1" x14ac:dyDescent="0.2">
      <c r="A138" s="17">
        <f>SUBTOTAL(103,$B$4:B138)*1</f>
        <v>135</v>
      </c>
      <c r="B138" s="92" t="s">
        <v>87</v>
      </c>
      <c r="C138" s="9" t="s">
        <v>489</v>
      </c>
      <c r="D138" s="92" t="s">
        <v>94</v>
      </c>
      <c r="E138" s="92" t="s">
        <v>150</v>
      </c>
      <c r="F138" s="92" t="s">
        <v>98</v>
      </c>
      <c r="G138" s="92" t="s">
        <v>117</v>
      </c>
      <c r="H138" s="39">
        <v>45707.891828703701</v>
      </c>
    </row>
    <row r="139" spans="1:8" ht="20.100000000000001" customHeight="1" x14ac:dyDescent="0.2">
      <c r="A139" s="17">
        <f>SUBTOTAL(103,$B$4:B139)*1</f>
        <v>136</v>
      </c>
      <c r="B139" s="92" t="s">
        <v>87</v>
      </c>
      <c r="C139" s="9" t="s">
        <v>491</v>
      </c>
      <c r="D139" s="92" t="s">
        <v>94</v>
      </c>
      <c r="E139" s="92" t="s">
        <v>150</v>
      </c>
      <c r="F139" s="92" t="s">
        <v>98</v>
      </c>
      <c r="G139" s="92" t="s">
        <v>117</v>
      </c>
      <c r="H139" s="39">
        <v>45702.557847222219</v>
      </c>
    </row>
    <row r="140" spans="1:8" ht="20.100000000000001" customHeight="1" x14ac:dyDescent="0.2">
      <c r="A140" s="17">
        <f>SUBTOTAL(103,$B$4:B140)*1</f>
        <v>137</v>
      </c>
      <c r="B140" s="92" t="s">
        <v>87</v>
      </c>
      <c r="C140" s="9" t="s">
        <v>177</v>
      </c>
      <c r="D140" s="92" t="s">
        <v>94</v>
      </c>
      <c r="E140" s="92" t="s">
        <v>150</v>
      </c>
      <c r="F140" s="92" t="s">
        <v>98</v>
      </c>
      <c r="G140" s="92" t="s">
        <v>117</v>
      </c>
      <c r="H140" s="39">
        <v>45622.779745370368</v>
      </c>
    </row>
    <row r="141" spans="1:8" ht="20.100000000000001" customHeight="1" x14ac:dyDescent="0.2">
      <c r="A141" s="17">
        <f>SUBTOTAL(103,$B$4:B141)*1</f>
        <v>138</v>
      </c>
      <c r="B141" s="92" t="s">
        <v>87</v>
      </c>
      <c r="C141" s="9" t="s">
        <v>221</v>
      </c>
      <c r="D141" s="92" t="s">
        <v>94</v>
      </c>
      <c r="E141" s="92" t="s">
        <v>150</v>
      </c>
      <c r="F141" s="92" t="s">
        <v>98</v>
      </c>
      <c r="G141" s="92" t="s">
        <v>117</v>
      </c>
      <c r="H141" s="39">
        <v>45652.457731481481</v>
      </c>
    </row>
    <row r="142" spans="1:8" ht="20.100000000000001" customHeight="1" x14ac:dyDescent="0.2">
      <c r="A142" s="17">
        <f>SUBTOTAL(103,$B$4:B142)*1</f>
        <v>139</v>
      </c>
      <c r="B142" s="92" t="s">
        <v>530</v>
      </c>
      <c r="C142" s="9" t="s">
        <v>384</v>
      </c>
      <c r="D142" s="92" t="s">
        <v>102</v>
      </c>
      <c r="E142" s="92" t="s">
        <v>148</v>
      </c>
      <c r="F142" s="92" t="s">
        <v>20</v>
      </c>
      <c r="G142" s="92" t="s">
        <v>106</v>
      </c>
      <c r="H142" s="39">
        <v>45714.677453703705</v>
      </c>
    </row>
    <row r="143" spans="1:8" ht="20.100000000000001" customHeight="1" x14ac:dyDescent="0.2">
      <c r="A143" s="17">
        <f>SUBTOTAL(103,$B$4:B143)*1</f>
        <v>140</v>
      </c>
      <c r="B143" s="92" t="s">
        <v>530</v>
      </c>
      <c r="C143" s="9" t="s">
        <v>388</v>
      </c>
      <c r="D143" s="92" t="s">
        <v>94</v>
      </c>
      <c r="E143" s="92" t="s">
        <v>148</v>
      </c>
      <c r="F143" s="92" t="s">
        <v>20</v>
      </c>
      <c r="G143" s="92" t="s">
        <v>106</v>
      </c>
      <c r="H143" s="39">
        <v>45749.763923611114</v>
      </c>
    </row>
    <row r="144" spans="1:8" ht="20.100000000000001" customHeight="1" x14ac:dyDescent="0.2">
      <c r="A144" s="17">
        <f>SUBTOTAL(103,$B$4:B144)*1</f>
        <v>141</v>
      </c>
      <c r="B144" s="92" t="s">
        <v>530</v>
      </c>
      <c r="C144" s="9" t="s">
        <v>437</v>
      </c>
      <c r="D144" s="92" t="s">
        <v>94</v>
      </c>
      <c r="E144" s="92" t="s">
        <v>148</v>
      </c>
      <c r="F144" s="92" t="s">
        <v>20</v>
      </c>
      <c r="G144" s="92" t="s">
        <v>106</v>
      </c>
      <c r="H144" s="39">
        <v>45713.211238425924</v>
      </c>
    </row>
    <row r="145" spans="1:8" ht="20.100000000000001" customHeight="1" x14ac:dyDescent="0.2">
      <c r="A145" s="17">
        <f>SUBTOTAL(103,$B$4:B145)*1</f>
        <v>142</v>
      </c>
      <c r="B145" s="92" t="s">
        <v>530</v>
      </c>
      <c r="C145" s="9" t="s">
        <v>486</v>
      </c>
      <c r="D145" s="92" t="s">
        <v>102</v>
      </c>
      <c r="E145" s="92" t="s">
        <v>148</v>
      </c>
      <c r="F145" s="92" t="s">
        <v>20</v>
      </c>
      <c r="G145" s="92" t="s">
        <v>106</v>
      </c>
      <c r="H145" s="39">
        <v>45749.765625</v>
      </c>
    </row>
    <row r="146" spans="1:8" ht="20.100000000000001" customHeight="1" x14ac:dyDescent="0.2">
      <c r="A146" s="17">
        <f>SUBTOTAL(103,$B$4:B146)*1</f>
        <v>143</v>
      </c>
      <c r="B146" s="92" t="s">
        <v>530</v>
      </c>
      <c r="C146" s="9" t="s">
        <v>203</v>
      </c>
      <c r="D146" s="92" t="s">
        <v>102</v>
      </c>
      <c r="E146" s="92" t="s">
        <v>148</v>
      </c>
      <c r="F146" s="92" t="s">
        <v>20</v>
      </c>
      <c r="G146" s="92" t="s">
        <v>106</v>
      </c>
      <c r="H146" s="39">
        <v>45637.643333333333</v>
      </c>
    </row>
    <row r="147" spans="1:8" ht="20.100000000000001" customHeight="1" x14ac:dyDescent="0.2">
      <c r="A147" s="17">
        <f>SUBTOTAL(103,$B$4:B147)*1</f>
        <v>144</v>
      </c>
      <c r="B147" s="92" t="s">
        <v>530</v>
      </c>
      <c r="C147" s="9" t="s">
        <v>520</v>
      </c>
      <c r="D147" s="92" t="s">
        <v>102</v>
      </c>
      <c r="E147" s="92" t="s">
        <v>148</v>
      </c>
      <c r="F147" s="92" t="s">
        <v>20</v>
      </c>
      <c r="G147" s="92" t="s">
        <v>106</v>
      </c>
      <c r="H147" s="39">
        <v>45715.742939814816</v>
      </c>
    </row>
    <row r="148" spans="1:8" ht="20.100000000000001" customHeight="1" x14ac:dyDescent="0.2">
      <c r="A148" s="17">
        <f>SUBTOTAL(103,$B$4:B148)*1</f>
        <v>145</v>
      </c>
      <c r="B148" s="92" t="s">
        <v>530</v>
      </c>
      <c r="C148" s="9" t="s">
        <v>394</v>
      </c>
      <c r="D148" s="92" t="s">
        <v>102</v>
      </c>
      <c r="E148" s="92" t="s">
        <v>123</v>
      </c>
      <c r="F148" s="92" t="s">
        <v>20</v>
      </c>
      <c r="G148" s="92" t="s">
        <v>96</v>
      </c>
      <c r="H148" s="39">
        <v>45695.580208333333</v>
      </c>
    </row>
    <row r="149" spans="1:8" ht="20.100000000000001" customHeight="1" x14ac:dyDescent="0.2">
      <c r="A149" s="17">
        <f>SUBTOTAL(103,$B$4:B149)*1</f>
        <v>146</v>
      </c>
      <c r="B149" s="92" t="s">
        <v>530</v>
      </c>
      <c r="C149" s="9" t="s">
        <v>222</v>
      </c>
      <c r="D149" s="92" t="s">
        <v>94</v>
      </c>
      <c r="E149" s="92" t="s">
        <v>123</v>
      </c>
      <c r="F149" s="92" t="s">
        <v>20</v>
      </c>
      <c r="G149" s="92" t="s">
        <v>96</v>
      </c>
      <c r="H149" s="39">
        <v>45656.565972222219</v>
      </c>
    </row>
    <row r="150" spans="1:8" ht="20.100000000000001" customHeight="1" x14ac:dyDescent="0.2">
      <c r="A150" s="17">
        <f>SUBTOTAL(103,$B$4:B150)*1</f>
        <v>147</v>
      </c>
      <c r="B150" s="92" t="s">
        <v>530</v>
      </c>
      <c r="C150" s="9" t="s">
        <v>457</v>
      </c>
      <c r="D150" s="92" t="s">
        <v>94</v>
      </c>
      <c r="E150" s="92" t="s">
        <v>123</v>
      </c>
      <c r="F150" s="92" t="s">
        <v>19</v>
      </c>
      <c r="G150" s="92" t="s">
        <v>96</v>
      </c>
      <c r="H150" s="39">
        <v>45748.381574074076</v>
      </c>
    </row>
    <row r="151" spans="1:8" ht="20.100000000000001" customHeight="1" x14ac:dyDescent="0.2">
      <c r="A151" s="17">
        <f>SUBTOTAL(103,$B$4:B151)*1</f>
        <v>148</v>
      </c>
      <c r="B151" s="92" t="s">
        <v>530</v>
      </c>
      <c r="C151" s="9" t="s">
        <v>459</v>
      </c>
      <c r="D151" s="92" t="s">
        <v>102</v>
      </c>
      <c r="E151" s="92" t="s">
        <v>123</v>
      </c>
      <c r="F151" s="92" t="s">
        <v>20</v>
      </c>
      <c r="G151" s="92" t="s">
        <v>96</v>
      </c>
      <c r="H151" s="39">
        <v>45704.491064814814</v>
      </c>
    </row>
    <row r="152" spans="1:8" ht="20.100000000000001" customHeight="1" x14ac:dyDescent="0.2">
      <c r="A152" s="17">
        <f>SUBTOTAL(103,$B$4:B152)*1</f>
        <v>149</v>
      </c>
      <c r="B152" s="92" t="s">
        <v>530</v>
      </c>
      <c r="C152" s="9" t="s">
        <v>201</v>
      </c>
      <c r="D152" s="92" t="s">
        <v>102</v>
      </c>
      <c r="E152" s="92" t="s">
        <v>123</v>
      </c>
      <c r="F152" s="92" t="s">
        <v>20</v>
      </c>
      <c r="G152" s="92" t="s">
        <v>96</v>
      </c>
      <c r="H152" s="39">
        <v>45605.190972222219</v>
      </c>
    </row>
    <row r="153" spans="1:8" ht="20.100000000000001" customHeight="1" x14ac:dyDescent="0.2">
      <c r="A153" s="17">
        <f>SUBTOTAL(103,$B$4:B153)*1</f>
        <v>150</v>
      </c>
      <c r="B153" s="92" t="s">
        <v>530</v>
      </c>
      <c r="C153" s="9" t="s">
        <v>310</v>
      </c>
      <c r="D153" s="92" t="s">
        <v>102</v>
      </c>
      <c r="E153" s="92" t="s">
        <v>123</v>
      </c>
      <c r="F153" s="92" t="s">
        <v>20</v>
      </c>
      <c r="G153" s="92" t="s">
        <v>96</v>
      </c>
      <c r="H153" s="39">
        <v>45681.658622685187</v>
      </c>
    </row>
    <row r="154" spans="1:8" ht="20.100000000000001" customHeight="1" x14ac:dyDescent="0.2">
      <c r="A154" s="17">
        <f>SUBTOTAL(103,$B$4:B154)*1</f>
        <v>151</v>
      </c>
      <c r="B154" s="92" t="s">
        <v>530</v>
      </c>
      <c r="C154" s="9" t="s">
        <v>309</v>
      </c>
      <c r="D154" s="92" t="s">
        <v>94</v>
      </c>
      <c r="E154" s="92" t="s">
        <v>123</v>
      </c>
      <c r="F154" s="92" t="s">
        <v>20</v>
      </c>
      <c r="G154" s="92" t="s">
        <v>96</v>
      </c>
      <c r="H154" s="39">
        <v>45672.708333333336</v>
      </c>
    </row>
    <row r="155" spans="1:8" ht="20.100000000000001" customHeight="1" x14ac:dyDescent="0.2">
      <c r="A155" s="17">
        <f>SUBTOTAL(103,$B$4:B155)*1</f>
        <v>152</v>
      </c>
      <c r="B155" s="92" t="s">
        <v>530</v>
      </c>
      <c r="C155" s="9" t="s">
        <v>519</v>
      </c>
      <c r="D155" s="92" t="s">
        <v>94</v>
      </c>
      <c r="E155" s="92" t="s">
        <v>123</v>
      </c>
      <c r="F155" s="92" t="s">
        <v>20</v>
      </c>
      <c r="G155" s="92" t="s">
        <v>96</v>
      </c>
      <c r="H155" s="39">
        <v>45702.829363425924</v>
      </c>
    </row>
    <row r="156" spans="1:8" ht="20.100000000000001" customHeight="1" x14ac:dyDescent="0.2">
      <c r="A156" s="17">
        <f>SUBTOTAL(103,$B$4:B156)*1</f>
        <v>153</v>
      </c>
      <c r="B156" s="92" t="s">
        <v>530</v>
      </c>
      <c r="C156" s="9" t="s">
        <v>311</v>
      </c>
      <c r="D156" s="92" t="s">
        <v>94</v>
      </c>
      <c r="E156" s="92" t="s">
        <v>312</v>
      </c>
      <c r="F156" s="92" t="s">
        <v>20</v>
      </c>
      <c r="G156" s="92" t="s">
        <v>96</v>
      </c>
      <c r="H156" s="39">
        <v>45668.447916666664</v>
      </c>
    </row>
    <row r="157" spans="1:8" ht="20.100000000000001" customHeight="1" x14ac:dyDescent="0.2">
      <c r="A157" s="17">
        <f>SUBTOTAL(103,$B$4:B157)*1</f>
        <v>154</v>
      </c>
      <c r="B157" s="92" t="s">
        <v>530</v>
      </c>
      <c r="C157" s="9" t="s">
        <v>202</v>
      </c>
      <c r="D157" s="92" t="s">
        <v>94</v>
      </c>
      <c r="E157" s="92" t="s">
        <v>124</v>
      </c>
      <c r="F157" s="92" t="s">
        <v>20</v>
      </c>
      <c r="G157" s="92" t="s">
        <v>107</v>
      </c>
      <c r="H157" s="39">
        <v>45650.471215277779</v>
      </c>
    </row>
    <row r="158" spans="1:8" ht="20.100000000000001" customHeight="1" x14ac:dyDescent="0.2">
      <c r="A158" s="17">
        <f>SUBTOTAL(103,$B$4:B158)*1</f>
        <v>155</v>
      </c>
      <c r="B158" s="92" t="s">
        <v>530</v>
      </c>
      <c r="C158" s="106" t="s">
        <v>223</v>
      </c>
      <c r="D158" s="92" t="s">
        <v>102</v>
      </c>
      <c r="E158" s="92" t="s">
        <v>124</v>
      </c>
      <c r="F158" s="92" t="s">
        <v>20</v>
      </c>
      <c r="G158" s="92" t="s">
        <v>107</v>
      </c>
      <c r="H158" s="39">
        <v>45644.482210648152</v>
      </c>
    </row>
    <row r="159" spans="1:8" ht="20.100000000000001" customHeight="1" x14ac:dyDescent="0.2">
      <c r="A159" s="17">
        <f>SUBTOTAL(103,$B$4:B159)*1</f>
        <v>156</v>
      </c>
      <c r="B159" s="92" t="s">
        <v>530</v>
      </c>
      <c r="C159" s="9" t="s">
        <v>330</v>
      </c>
      <c r="D159" s="92" t="s">
        <v>102</v>
      </c>
      <c r="E159" s="92" t="s">
        <v>124</v>
      </c>
      <c r="F159" s="92" t="s">
        <v>20</v>
      </c>
      <c r="G159" s="92" t="s">
        <v>107</v>
      </c>
      <c r="H159" s="39">
        <v>45687.69840277778</v>
      </c>
    </row>
    <row r="160" spans="1:8" ht="20.100000000000001" customHeight="1" x14ac:dyDescent="0.2">
      <c r="A160" s="17">
        <f>SUBTOTAL(103,$B$4:B160)*1</f>
        <v>157</v>
      </c>
      <c r="B160" s="92" t="s">
        <v>530</v>
      </c>
      <c r="C160" s="9" t="s">
        <v>204</v>
      </c>
      <c r="D160" s="92" t="s">
        <v>102</v>
      </c>
      <c r="E160" s="92" t="s">
        <v>124</v>
      </c>
      <c r="F160" s="92" t="s">
        <v>20</v>
      </c>
      <c r="G160" s="92" t="s">
        <v>107</v>
      </c>
      <c r="H160" s="39">
        <v>45652.733506944445</v>
      </c>
    </row>
    <row r="161" spans="1:8" ht="20.100000000000001" customHeight="1" x14ac:dyDescent="0.2">
      <c r="A161" s="17">
        <f>SUBTOTAL(103,$B$4:B161)*1</f>
        <v>158</v>
      </c>
      <c r="B161" s="92" t="s">
        <v>530</v>
      </c>
      <c r="C161" s="9" t="s">
        <v>190</v>
      </c>
      <c r="D161" s="92" t="s">
        <v>94</v>
      </c>
      <c r="E161" s="92" t="s">
        <v>124</v>
      </c>
      <c r="F161" s="92" t="s">
        <v>20</v>
      </c>
      <c r="G161" s="92" t="s">
        <v>107</v>
      </c>
      <c r="H161" s="39">
        <v>45612.880740740744</v>
      </c>
    </row>
    <row r="162" spans="1:8" ht="20.100000000000001" customHeight="1" x14ac:dyDescent="0.2">
      <c r="A162" s="17">
        <f>SUBTOTAL(103,$B$4:B162)*1</f>
        <v>159</v>
      </c>
      <c r="B162" s="92" t="s">
        <v>530</v>
      </c>
      <c r="C162" s="9" t="s">
        <v>306</v>
      </c>
      <c r="D162" s="92" t="s">
        <v>94</v>
      </c>
      <c r="E162" s="92" t="s">
        <v>124</v>
      </c>
      <c r="F162" s="92" t="s">
        <v>20</v>
      </c>
      <c r="G162" s="92" t="s">
        <v>107</v>
      </c>
      <c r="H162" s="39">
        <v>45688.814733796295</v>
      </c>
    </row>
    <row r="163" spans="1:8" ht="20.100000000000001" customHeight="1" x14ac:dyDescent="0.2">
      <c r="A163" s="17">
        <f>SUBTOTAL(103,$B$4:B163)*1</f>
        <v>160</v>
      </c>
      <c r="B163" s="92" t="s">
        <v>530</v>
      </c>
      <c r="C163" s="9" t="s">
        <v>449</v>
      </c>
      <c r="D163" s="92" t="s">
        <v>102</v>
      </c>
      <c r="E163" s="92" t="s">
        <v>450</v>
      </c>
      <c r="F163" s="92" t="s">
        <v>20</v>
      </c>
      <c r="G163" s="92" t="s">
        <v>96</v>
      </c>
      <c r="H163" s="39">
        <v>45696.392731481479</v>
      </c>
    </row>
    <row r="164" spans="1:8" ht="20.100000000000001" customHeight="1" x14ac:dyDescent="0.2">
      <c r="A164" s="17">
        <f>SUBTOTAL(103,$B$4:B164)*1</f>
        <v>161</v>
      </c>
      <c r="B164" s="92" t="s">
        <v>530</v>
      </c>
      <c r="C164" s="9" t="s">
        <v>200</v>
      </c>
      <c r="D164" s="92" t="s">
        <v>102</v>
      </c>
      <c r="E164" s="92" t="s">
        <v>125</v>
      </c>
      <c r="F164" s="92" t="s">
        <v>19</v>
      </c>
      <c r="G164" s="92" t="s">
        <v>96</v>
      </c>
      <c r="H164" s="39" t="s">
        <v>127</v>
      </c>
    </row>
    <row r="165" spans="1:8" ht="20.100000000000001" customHeight="1" x14ac:dyDescent="0.2">
      <c r="A165" s="17">
        <f>SUBTOTAL(103,$B$4:B165)*1</f>
        <v>162</v>
      </c>
      <c r="B165" s="92" t="s">
        <v>530</v>
      </c>
      <c r="C165" s="9" t="s">
        <v>487</v>
      </c>
      <c r="D165" s="92" t="s">
        <v>94</v>
      </c>
      <c r="E165" s="92" t="s">
        <v>125</v>
      </c>
      <c r="F165" s="92" t="s">
        <v>19</v>
      </c>
      <c r="G165" s="92" t="s">
        <v>96</v>
      </c>
      <c r="H165" s="39">
        <v>45716.47247685185</v>
      </c>
    </row>
    <row r="166" spans="1:8" ht="20.100000000000001" customHeight="1" x14ac:dyDescent="0.2">
      <c r="A166" s="17">
        <f>SUBTOTAL(103,$B$4:B166)*1</f>
        <v>163</v>
      </c>
      <c r="B166" s="92" t="s">
        <v>530</v>
      </c>
      <c r="C166" s="9" t="s">
        <v>497</v>
      </c>
      <c r="D166" s="92" t="s">
        <v>102</v>
      </c>
      <c r="E166" s="92" t="s">
        <v>125</v>
      </c>
      <c r="F166" s="92" t="s">
        <v>19</v>
      </c>
      <c r="G166" s="92" t="s">
        <v>96</v>
      </c>
      <c r="H166" s="39">
        <v>45715.389178240737</v>
      </c>
    </row>
    <row r="167" spans="1:8" ht="20.100000000000001" customHeight="1" x14ac:dyDescent="0.2">
      <c r="A167" s="17">
        <f>SUBTOTAL(103,$B$4:B167)*1</f>
        <v>164</v>
      </c>
      <c r="B167" s="92" t="s">
        <v>531</v>
      </c>
      <c r="C167" s="9" t="s">
        <v>513</v>
      </c>
      <c r="D167" s="92" t="s">
        <v>94</v>
      </c>
      <c r="E167" s="92" t="s">
        <v>514</v>
      </c>
      <c r="F167" s="92" t="s">
        <v>20</v>
      </c>
      <c r="G167" s="92" t="s">
        <v>96</v>
      </c>
      <c r="H167" s="39">
        <v>45604.838333333333</v>
      </c>
    </row>
    <row r="168" spans="1:8" ht="20.100000000000001" customHeight="1" x14ac:dyDescent="0.2">
      <c r="A168" s="17">
        <f>SUBTOTAL(103,$B$4:B168)*1</f>
        <v>165</v>
      </c>
      <c r="B168" s="92" t="s">
        <v>531</v>
      </c>
      <c r="C168" s="9" t="s">
        <v>205</v>
      </c>
      <c r="D168" s="92" t="s">
        <v>102</v>
      </c>
      <c r="E168" s="92" t="s">
        <v>206</v>
      </c>
      <c r="F168" s="92" t="s">
        <v>19</v>
      </c>
      <c r="G168" s="92" t="s">
        <v>96</v>
      </c>
      <c r="H168" s="39">
        <v>45649.525277777779</v>
      </c>
    </row>
    <row r="169" spans="1:8" ht="20.100000000000001" customHeight="1" x14ac:dyDescent="0.2">
      <c r="A169" s="17">
        <f>SUBTOTAL(103,$B$4:B169)*1</f>
        <v>166</v>
      </c>
      <c r="B169" s="92" t="s">
        <v>531</v>
      </c>
      <c r="C169" s="9" t="s">
        <v>405</v>
      </c>
      <c r="D169" s="92" t="s">
        <v>94</v>
      </c>
      <c r="E169" s="92" t="s">
        <v>299</v>
      </c>
      <c r="F169" s="92" t="s">
        <v>20</v>
      </c>
      <c r="G169" s="92" t="s">
        <v>96</v>
      </c>
      <c r="H169" s="39">
        <v>45748.431562500002</v>
      </c>
    </row>
    <row r="170" spans="1:8" ht="20.100000000000001" customHeight="1" x14ac:dyDescent="0.2">
      <c r="A170" s="17">
        <f>SUBTOTAL(103,$B$4:B170)*1</f>
        <v>167</v>
      </c>
      <c r="B170" s="92" t="s">
        <v>531</v>
      </c>
      <c r="C170" s="9" t="s">
        <v>414</v>
      </c>
      <c r="D170" s="92" t="s">
        <v>94</v>
      </c>
      <c r="E170" s="92" t="s">
        <v>299</v>
      </c>
      <c r="F170" s="92" t="s">
        <v>20</v>
      </c>
      <c r="G170" s="92" t="s">
        <v>96</v>
      </c>
      <c r="H170" s="39">
        <v>45748.419189814813</v>
      </c>
    </row>
    <row r="171" spans="1:8" ht="20.100000000000001" customHeight="1" x14ac:dyDescent="0.2">
      <c r="A171" s="17">
        <f>SUBTOTAL(103,$B$4:B171)*1</f>
        <v>168</v>
      </c>
      <c r="B171" s="92" t="s">
        <v>531</v>
      </c>
      <c r="C171" s="9" t="s">
        <v>438</v>
      </c>
      <c r="D171" s="92" t="s">
        <v>94</v>
      </c>
      <c r="E171" s="92" t="s">
        <v>299</v>
      </c>
      <c r="F171" s="92" t="s">
        <v>20</v>
      </c>
      <c r="G171" s="92" t="s">
        <v>96</v>
      </c>
      <c r="H171" s="39">
        <v>45637.735115740739</v>
      </c>
    </row>
    <row r="172" spans="1:8" ht="20.100000000000001" customHeight="1" x14ac:dyDescent="0.2">
      <c r="A172" s="17">
        <f>SUBTOTAL(103,$B$4:B172)*1</f>
        <v>169</v>
      </c>
      <c r="B172" s="92" t="s">
        <v>531</v>
      </c>
      <c r="C172" s="9" t="s">
        <v>478</v>
      </c>
      <c r="D172" s="92" t="s">
        <v>94</v>
      </c>
      <c r="E172" s="92" t="s">
        <v>299</v>
      </c>
      <c r="F172" s="92" t="s">
        <v>20</v>
      </c>
      <c r="G172" s="92" t="s">
        <v>96</v>
      </c>
      <c r="H172" s="39">
        <v>45748.38553240741</v>
      </c>
    </row>
    <row r="173" spans="1:8" ht="20.100000000000001" customHeight="1" x14ac:dyDescent="0.2">
      <c r="A173" s="17">
        <f>SUBTOTAL(103,$B$4:B173)*1</f>
        <v>170</v>
      </c>
      <c r="B173" s="92" t="s">
        <v>531</v>
      </c>
      <c r="C173" s="9" t="s">
        <v>320</v>
      </c>
      <c r="D173" s="92" t="s">
        <v>102</v>
      </c>
      <c r="E173" s="92" t="s">
        <v>299</v>
      </c>
      <c r="F173" s="92" t="s">
        <v>20</v>
      </c>
      <c r="G173" s="92" t="s">
        <v>96</v>
      </c>
      <c r="H173" s="39">
        <v>45672.578287037039</v>
      </c>
    </row>
    <row r="174" spans="1:8" ht="20.100000000000001" customHeight="1" x14ac:dyDescent="0.2">
      <c r="A174" s="17">
        <f>SUBTOTAL(103,$B$4:B174)*1</f>
        <v>171</v>
      </c>
      <c r="B174" s="92" t="s">
        <v>531</v>
      </c>
      <c r="C174" s="9" t="s">
        <v>512</v>
      </c>
      <c r="D174" s="92" t="s">
        <v>102</v>
      </c>
      <c r="E174" s="92" t="s">
        <v>299</v>
      </c>
      <c r="F174" s="92" t="s">
        <v>20</v>
      </c>
      <c r="G174" s="92" t="s">
        <v>96</v>
      </c>
      <c r="H174" s="39">
        <v>45715.5078587963</v>
      </c>
    </row>
    <row r="175" spans="1:8" ht="20.100000000000001" customHeight="1" x14ac:dyDescent="0.2">
      <c r="A175" s="17">
        <f>SUBTOTAL(103,$B$4:B175)*1</f>
        <v>172</v>
      </c>
      <c r="B175" s="92" t="s">
        <v>531</v>
      </c>
      <c r="C175" s="9" t="s">
        <v>523</v>
      </c>
      <c r="D175" s="92" t="s">
        <v>94</v>
      </c>
      <c r="E175" s="92" t="s">
        <v>299</v>
      </c>
      <c r="F175" s="92" t="s">
        <v>20</v>
      </c>
      <c r="G175" s="92" t="s">
        <v>96</v>
      </c>
      <c r="H175" s="39">
        <v>45748.613680555558</v>
      </c>
    </row>
    <row r="176" spans="1:8" ht="20.100000000000001" customHeight="1" x14ac:dyDescent="0.2">
      <c r="A176" s="17">
        <f>SUBTOTAL(103,$B$4:B176)*1</f>
        <v>173</v>
      </c>
      <c r="B176" s="92" t="s">
        <v>531</v>
      </c>
      <c r="C176" s="9" t="s">
        <v>529</v>
      </c>
      <c r="D176" s="92" t="s">
        <v>94</v>
      </c>
      <c r="E176" s="92" t="s">
        <v>299</v>
      </c>
      <c r="F176" s="92" t="s">
        <v>20</v>
      </c>
      <c r="G176" s="92" t="s">
        <v>96</v>
      </c>
      <c r="H176" s="39">
        <v>45748.936076388891</v>
      </c>
    </row>
    <row r="177" spans="1:8" ht="20.100000000000001" customHeight="1" x14ac:dyDescent="0.2">
      <c r="A177" s="17">
        <f>SUBTOTAL(103,$B$4:B177)*1</f>
        <v>174</v>
      </c>
      <c r="B177" s="92" t="s">
        <v>532</v>
      </c>
      <c r="C177" s="9" t="s">
        <v>508</v>
      </c>
      <c r="D177" s="92" t="s">
        <v>94</v>
      </c>
      <c r="E177" s="92" t="s">
        <v>509</v>
      </c>
      <c r="F177" s="92" t="s">
        <v>19</v>
      </c>
      <c r="G177" s="92" t="s">
        <v>96</v>
      </c>
      <c r="H177" s="39">
        <v>45708.692870370367</v>
      </c>
    </row>
    <row r="178" spans="1:8" ht="20.100000000000001" customHeight="1" x14ac:dyDescent="0.2">
      <c r="A178" s="17">
        <f>SUBTOTAL(103,$B$4:B178)*1</f>
        <v>175</v>
      </c>
      <c r="B178" s="92" t="s">
        <v>532</v>
      </c>
      <c r="C178" s="9" t="s">
        <v>385</v>
      </c>
      <c r="D178" s="92" t="s">
        <v>94</v>
      </c>
      <c r="E178" s="92" t="s">
        <v>386</v>
      </c>
      <c r="F178" s="92" t="s">
        <v>20</v>
      </c>
      <c r="G178" s="92" t="s">
        <v>106</v>
      </c>
      <c r="H178" s="39">
        <v>45671.704942129632</v>
      </c>
    </row>
    <row r="179" spans="1:8" ht="20.100000000000001" customHeight="1" x14ac:dyDescent="0.2">
      <c r="A179" s="17">
        <f>SUBTOTAL(103,$B$4:B179)*1</f>
        <v>176</v>
      </c>
      <c r="B179" s="92" t="s">
        <v>85</v>
      </c>
      <c r="C179" s="9" t="s">
        <v>398</v>
      </c>
      <c r="D179" s="92" t="s">
        <v>102</v>
      </c>
      <c r="E179" s="92" t="s">
        <v>399</v>
      </c>
      <c r="F179" s="92" t="s">
        <v>20</v>
      </c>
      <c r="G179" s="92" t="s">
        <v>96</v>
      </c>
      <c r="H179" s="39">
        <v>45710.829421296294</v>
      </c>
    </row>
    <row r="180" spans="1:8" ht="20.100000000000001" customHeight="1" x14ac:dyDescent="0.2">
      <c r="A180" s="17">
        <f>SUBTOTAL(103,$B$4:B180)*1</f>
        <v>177</v>
      </c>
      <c r="B180" s="92" t="s">
        <v>85</v>
      </c>
      <c r="C180" s="9" t="s">
        <v>185</v>
      </c>
      <c r="D180" s="92" t="s">
        <v>94</v>
      </c>
      <c r="E180" s="92" t="s">
        <v>151</v>
      </c>
      <c r="F180" s="92" t="s">
        <v>19</v>
      </c>
      <c r="G180" s="92" t="s">
        <v>96</v>
      </c>
      <c r="H180" s="39">
        <v>45615.450358796297</v>
      </c>
    </row>
    <row r="181" spans="1:8" ht="20.100000000000001" customHeight="1" x14ac:dyDescent="0.2">
      <c r="A181" s="17">
        <f>SUBTOTAL(103,$B$4:B181)*1</f>
        <v>178</v>
      </c>
      <c r="B181" s="92" t="s">
        <v>85</v>
      </c>
      <c r="C181" s="9" t="s">
        <v>184</v>
      </c>
      <c r="D181" s="92" t="s">
        <v>94</v>
      </c>
      <c r="E181" s="92" t="s">
        <v>151</v>
      </c>
      <c r="F181" s="92" t="s">
        <v>19</v>
      </c>
      <c r="G181" s="92" t="s">
        <v>96</v>
      </c>
      <c r="H181" s="39">
        <v>45606.390775462962</v>
      </c>
    </row>
    <row r="182" spans="1:8" ht="20.100000000000001" customHeight="1" x14ac:dyDescent="0.2">
      <c r="A182" s="17">
        <f>SUBTOTAL(103,$B$4:B182)*1</f>
        <v>179</v>
      </c>
      <c r="B182" s="92" t="s">
        <v>85</v>
      </c>
      <c r="C182" s="9" t="s">
        <v>178</v>
      </c>
      <c r="D182" s="92" t="s">
        <v>94</v>
      </c>
      <c r="E182" s="92" t="s">
        <v>179</v>
      </c>
      <c r="F182" s="92" t="s">
        <v>98</v>
      </c>
      <c r="G182" s="92" t="s">
        <v>117</v>
      </c>
      <c r="H182" s="39">
        <v>45626.929166666669</v>
      </c>
    </row>
    <row r="183" spans="1:8" ht="20.100000000000001" customHeight="1" x14ac:dyDescent="0.2">
      <c r="A183" s="17">
        <f>SUBTOTAL(103,$B$4:B183)*1</f>
        <v>180</v>
      </c>
      <c r="B183" s="92" t="s">
        <v>85</v>
      </c>
      <c r="C183" s="9" t="s">
        <v>180</v>
      </c>
      <c r="D183" s="92" t="s">
        <v>94</v>
      </c>
      <c r="E183" s="92" t="s">
        <v>179</v>
      </c>
      <c r="F183" s="92" t="s">
        <v>98</v>
      </c>
      <c r="G183" s="92" t="s">
        <v>117</v>
      </c>
      <c r="H183" s="39">
        <v>45600.80568287037</v>
      </c>
    </row>
    <row r="184" spans="1:8" ht="20.100000000000001" customHeight="1" x14ac:dyDescent="0.2">
      <c r="A184" s="17">
        <f>SUBTOTAL(103,$B$4:B184)*1</f>
        <v>181</v>
      </c>
      <c r="B184" s="92" t="s">
        <v>85</v>
      </c>
      <c r="C184" s="9" t="s">
        <v>182</v>
      </c>
      <c r="D184" s="92" t="s">
        <v>94</v>
      </c>
      <c r="E184" s="92" t="s">
        <v>179</v>
      </c>
      <c r="F184" s="92" t="s">
        <v>98</v>
      </c>
      <c r="G184" s="92" t="s">
        <v>117</v>
      </c>
      <c r="H184" s="39">
        <v>45620.567546296297</v>
      </c>
    </row>
    <row r="185" spans="1:8" ht="20.100000000000001" customHeight="1" x14ac:dyDescent="0.2">
      <c r="A185" s="17">
        <f>SUBTOTAL(103,$B$4:B185)*1</f>
        <v>182</v>
      </c>
      <c r="B185" s="92" t="s">
        <v>85</v>
      </c>
      <c r="C185" s="9" t="s">
        <v>183</v>
      </c>
      <c r="D185" s="92" t="s">
        <v>94</v>
      </c>
      <c r="E185" s="92" t="s">
        <v>179</v>
      </c>
      <c r="F185" s="92" t="s">
        <v>98</v>
      </c>
      <c r="G185" s="92" t="s">
        <v>117</v>
      </c>
      <c r="H185" s="39">
        <v>45602.827407407407</v>
      </c>
    </row>
    <row r="186" spans="1:8" ht="20.100000000000001" customHeight="1" x14ac:dyDescent="0.2">
      <c r="A186" s="17">
        <f>SUBTOTAL(103,$B$4:B186)*1</f>
        <v>183</v>
      </c>
      <c r="B186" s="92" t="s">
        <v>85</v>
      </c>
      <c r="C186" s="9" t="s">
        <v>181</v>
      </c>
      <c r="D186" s="92" t="s">
        <v>94</v>
      </c>
      <c r="E186" s="92" t="s">
        <v>179</v>
      </c>
      <c r="F186" s="92" t="s">
        <v>98</v>
      </c>
      <c r="G186" s="92" t="s">
        <v>117</v>
      </c>
      <c r="H186" s="39">
        <v>45608.528611111113</v>
      </c>
    </row>
    <row r="187" spans="1:8" ht="20.100000000000001" customHeight="1" x14ac:dyDescent="0.2">
      <c r="A187" s="17">
        <f>SUBTOTAL(103,$B$4:B187)*1</f>
        <v>184</v>
      </c>
      <c r="B187" s="92" t="s">
        <v>88</v>
      </c>
      <c r="C187" s="9" t="s">
        <v>511</v>
      </c>
      <c r="D187" s="92" t="s">
        <v>94</v>
      </c>
      <c r="E187" s="92" t="s">
        <v>298</v>
      </c>
      <c r="F187" s="92" t="s">
        <v>98</v>
      </c>
      <c r="G187" s="92" t="s">
        <v>122</v>
      </c>
      <c r="H187" s="39">
        <v>45749.764849537038</v>
      </c>
    </row>
    <row r="188" spans="1:8" ht="20.100000000000001" customHeight="1" x14ac:dyDescent="0.2">
      <c r="A188" s="17">
        <f>SUBTOTAL(103,$B$4:B188)*1</f>
        <v>185</v>
      </c>
      <c r="B188" s="92" t="s">
        <v>88</v>
      </c>
      <c r="C188" s="9" t="s">
        <v>207</v>
      </c>
      <c r="D188" s="92" t="s">
        <v>94</v>
      </c>
      <c r="E188" s="92" t="s">
        <v>208</v>
      </c>
      <c r="F188" s="92" t="s">
        <v>20</v>
      </c>
      <c r="G188" s="92" t="s">
        <v>119</v>
      </c>
      <c r="H188" s="39" t="s">
        <v>127</v>
      </c>
    </row>
    <row r="189" spans="1:8" ht="20.100000000000001" customHeight="1" x14ac:dyDescent="0.2">
      <c r="A189" s="17">
        <f>SUBTOTAL(103,$B$4:B189)*1</f>
        <v>186</v>
      </c>
      <c r="B189" s="92" t="s">
        <v>88</v>
      </c>
      <c r="C189" s="9" t="s">
        <v>296</v>
      </c>
      <c r="D189" s="92" t="s">
        <v>102</v>
      </c>
      <c r="E189" s="92" t="s">
        <v>186</v>
      </c>
      <c r="F189" s="92" t="s">
        <v>19</v>
      </c>
      <c r="G189" s="92" t="s">
        <v>122</v>
      </c>
      <c r="H189" s="39">
        <v>45679.695844907408</v>
      </c>
    </row>
    <row r="190" spans="1:8" ht="20.100000000000001" customHeight="1" x14ac:dyDescent="0.2">
      <c r="A190" s="17">
        <f>SUBTOTAL(103,$B$4:B190)*1</f>
        <v>187</v>
      </c>
      <c r="B190" s="92" t="s">
        <v>88</v>
      </c>
      <c r="C190" s="9" t="s">
        <v>439</v>
      </c>
      <c r="D190" s="92" t="s">
        <v>102</v>
      </c>
      <c r="E190" s="92" t="s">
        <v>440</v>
      </c>
      <c r="F190" s="92" t="s">
        <v>19</v>
      </c>
      <c r="G190" s="92" t="s">
        <v>96</v>
      </c>
      <c r="H190" s="39">
        <v>45706.422500000001</v>
      </c>
    </row>
    <row r="191" spans="1:8" ht="20.100000000000001" customHeight="1" x14ac:dyDescent="0.2">
      <c r="A191" s="17">
        <f>SUBTOTAL(103,$B$4:B191)*1</f>
        <v>188</v>
      </c>
      <c r="B191" s="92" t="s">
        <v>88</v>
      </c>
      <c r="C191" s="9" t="s">
        <v>327</v>
      </c>
      <c r="D191" s="92" t="s">
        <v>94</v>
      </c>
      <c r="E191" s="92" t="s">
        <v>328</v>
      </c>
      <c r="F191" s="92" t="s">
        <v>20</v>
      </c>
      <c r="G191" s="92" t="s">
        <v>122</v>
      </c>
      <c r="H191" s="39">
        <v>45659.975590277776</v>
      </c>
    </row>
    <row r="192" spans="1:8" ht="20.100000000000001" customHeight="1" x14ac:dyDescent="0.2">
      <c r="A192" s="17">
        <f>SUBTOTAL(103,$B$4:B192)*1</f>
        <v>189</v>
      </c>
      <c r="B192" s="92" t="s">
        <v>83</v>
      </c>
      <c r="C192" s="9" t="s">
        <v>433</v>
      </c>
      <c r="D192" s="92" t="s">
        <v>94</v>
      </c>
      <c r="E192" s="92" t="s">
        <v>210</v>
      </c>
      <c r="F192" s="92" t="s">
        <v>98</v>
      </c>
      <c r="G192" s="92" t="s">
        <v>104</v>
      </c>
      <c r="H192" s="39">
        <v>45749.599050925928</v>
      </c>
    </row>
    <row r="193" spans="1:8" ht="20.100000000000001" customHeight="1" x14ac:dyDescent="0.2">
      <c r="A193" s="17">
        <f>SUBTOTAL(103,$B$4:B193)*1</f>
        <v>190</v>
      </c>
      <c r="B193" s="92" t="s">
        <v>83</v>
      </c>
      <c r="C193" s="9" t="s">
        <v>452</v>
      </c>
      <c r="D193" s="92" t="s">
        <v>94</v>
      </c>
      <c r="E193" s="92" t="s">
        <v>210</v>
      </c>
      <c r="F193" s="92" t="s">
        <v>98</v>
      </c>
      <c r="G193" s="92" t="s">
        <v>104</v>
      </c>
      <c r="H193" s="39">
        <v>45712.502349537041</v>
      </c>
    </row>
    <row r="194" spans="1:8" ht="20.100000000000001" customHeight="1" x14ac:dyDescent="0.2">
      <c r="A194" s="17">
        <f>SUBTOTAL(103,$B$4:B194)*1</f>
        <v>191</v>
      </c>
      <c r="B194" s="92" t="s">
        <v>83</v>
      </c>
      <c r="C194" s="9" t="s">
        <v>209</v>
      </c>
      <c r="D194" s="92" t="s">
        <v>94</v>
      </c>
      <c r="E194" s="92" t="s">
        <v>210</v>
      </c>
      <c r="F194" s="92" t="s">
        <v>98</v>
      </c>
      <c r="G194" s="92" t="s">
        <v>104</v>
      </c>
      <c r="H194" s="39">
        <v>45654.157812500001</v>
      </c>
    </row>
    <row r="195" spans="1:8" ht="20.100000000000001" customHeight="1" x14ac:dyDescent="0.2">
      <c r="A195" s="17">
        <f>SUBTOTAL(103,$B$4:B195)*1</f>
        <v>192</v>
      </c>
      <c r="B195" s="92" t="s">
        <v>83</v>
      </c>
      <c r="C195" s="9" t="s">
        <v>397</v>
      </c>
      <c r="D195" s="92" t="s">
        <v>94</v>
      </c>
      <c r="E195" s="92" t="s">
        <v>109</v>
      </c>
      <c r="F195" s="92" t="s">
        <v>98</v>
      </c>
      <c r="G195" s="92" t="s">
        <v>104</v>
      </c>
      <c r="H195" s="39">
        <v>45707.432569444441</v>
      </c>
    </row>
    <row r="196" spans="1:8" ht="20.100000000000001" customHeight="1" x14ac:dyDescent="0.2">
      <c r="A196" s="17">
        <f>SUBTOTAL(103,$B$4:B196)*1</f>
        <v>193</v>
      </c>
      <c r="B196" s="92" t="s">
        <v>83</v>
      </c>
      <c r="C196" s="9" t="s">
        <v>412</v>
      </c>
      <c r="D196" s="92" t="s">
        <v>94</v>
      </c>
      <c r="E196" s="92" t="s">
        <v>109</v>
      </c>
      <c r="F196" s="92" t="s">
        <v>98</v>
      </c>
      <c r="G196" s="92" t="s">
        <v>104</v>
      </c>
      <c r="H196" s="39">
        <v>45705.16269675926</v>
      </c>
    </row>
    <row r="197" spans="1:8" ht="20.100000000000001" customHeight="1" x14ac:dyDescent="0.2">
      <c r="A197" s="17">
        <f>SUBTOTAL(103,$B$4:B197)*1</f>
        <v>194</v>
      </c>
      <c r="B197" s="92" t="s">
        <v>83</v>
      </c>
      <c r="C197" s="9" t="s">
        <v>419</v>
      </c>
      <c r="D197" s="92" t="s">
        <v>94</v>
      </c>
      <c r="E197" s="92" t="s">
        <v>109</v>
      </c>
      <c r="F197" s="92" t="s">
        <v>98</v>
      </c>
      <c r="G197" s="92" t="s">
        <v>104</v>
      </c>
      <c r="H197" s="39">
        <v>45672.41128472222</v>
      </c>
    </row>
    <row r="198" spans="1:8" ht="20.100000000000001" customHeight="1" x14ac:dyDescent="0.2">
      <c r="A198" s="17">
        <f>SUBTOTAL(103,$B$4:B198)*1</f>
        <v>195</v>
      </c>
      <c r="B198" s="92" t="s">
        <v>83</v>
      </c>
      <c r="C198" s="9" t="s">
        <v>455</v>
      </c>
      <c r="D198" s="92" t="s">
        <v>94</v>
      </c>
      <c r="E198" s="92" t="s">
        <v>109</v>
      </c>
      <c r="F198" s="92" t="s">
        <v>98</v>
      </c>
      <c r="G198" s="92" t="s">
        <v>104</v>
      </c>
      <c r="H198" s="39">
        <v>45748.675405092596</v>
      </c>
    </row>
    <row r="199" spans="1:8" ht="20.100000000000001" customHeight="1" x14ac:dyDescent="0.2">
      <c r="A199" s="17">
        <f>SUBTOTAL(103,$B$4:B199)*1</f>
        <v>196</v>
      </c>
      <c r="B199" s="92" t="s">
        <v>83</v>
      </c>
      <c r="C199" s="9" t="s">
        <v>526</v>
      </c>
      <c r="D199" s="92" t="s">
        <v>94</v>
      </c>
      <c r="E199" s="92" t="s">
        <v>527</v>
      </c>
      <c r="F199" s="92" t="s">
        <v>98</v>
      </c>
      <c r="G199" s="92" t="s">
        <v>104</v>
      </c>
      <c r="H199" s="39">
        <v>45469.717129629629</v>
      </c>
    </row>
  </sheetData>
  <autoFilter ref="A3:H272" xr:uid="{00000000-0001-0000-0500-000000000000}"/>
  <sortState xmlns:xlrd2="http://schemas.microsoft.com/office/spreadsheetml/2017/richdata2" ref="B4:H199">
    <sortCondition ref="B4:B199" customList="成都市,绵阳市,自贡市,攀枝花市,泸州市,德阳市,广元市,遂宁市,内江市,乐山市,资阳市,宜宾市,南充市,达州市,雅安市,阿坝州,甘孜州,凉山州,广安市,巴中市,眉山市,四川省"/>
    <sortCondition ref="E4:E199"/>
  </sortState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7"/>
  <sheetViews>
    <sheetView zoomScale="110" zoomScaleNormal="110" workbookViewId="0">
      <pane ySplit="3" topLeftCell="A4" activePane="bottomLeft" state="frozen"/>
      <selection pane="bottomLeft" activeCell="J17" sqref="J17"/>
    </sheetView>
  </sheetViews>
  <sheetFormatPr defaultColWidth="9" defaultRowHeight="15" x14ac:dyDescent="0.2"/>
  <cols>
    <col min="1" max="1" width="9" style="15"/>
    <col min="2" max="2" width="16.75" style="15" customWidth="1"/>
    <col min="3" max="3" width="10.375" style="15" customWidth="1"/>
    <col min="4" max="4" width="12" style="15" customWidth="1"/>
    <col min="5" max="5" width="45.75" style="15" bestFit="1" customWidth="1"/>
    <col min="6" max="6" width="12" style="15" customWidth="1"/>
    <col min="7" max="7" width="27.625" style="15" customWidth="1"/>
    <col min="8" max="8" width="19" style="24" customWidth="1"/>
    <col min="9" max="16384" width="9" style="15"/>
  </cols>
  <sheetData>
    <row r="1" spans="1:8" ht="23.25" customHeight="1" x14ac:dyDescent="0.2">
      <c r="A1" s="19" t="s">
        <v>163</v>
      </c>
    </row>
    <row r="2" spans="1:8" ht="40.5" customHeight="1" x14ac:dyDescent="0.2">
      <c r="A2" s="25" t="s">
        <v>159</v>
      </c>
      <c r="B2" s="26"/>
      <c r="C2" s="26"/>
      <c r="D2" s="26"/>
      <c r="E2" s="26"/>
      <c r="F2" s="26"/>
      <c r="G2" s="26"/>
      <c r="H2" s="27"/>
    </row>
    <row r="3" spans="1:8" ht="20.100000000000001" customHeight="1" x14ac:dyDescent="0.2">
      <c r="A3" s="28" t="s">
        <v>15</v>
      </c>
      <c r="B3" s="29" t="s">
        <v>1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30" t="s">
        <v>59</v>
      </c>
    </row>
    <row r="4" spans="1:8" ht="20.100000000000001" customHeight="1" x14ac:dyDescent="0.2">
      <c r="A4" s="8">
        <f>SUBTOTAL(103,$B$4:B4)*1</f>
        <v>1</v>
      </c>
      <c r="B4" s="92" t="s">
        <v>72</v>
      </c>
      <c r="C4" s="9" t="s">
        <v>114</v>
      </c>
      <c r="D4" s="92" t="s">
        <v>94</v>
      </c>
      <c r="E4" s="92" t="s">
        <v>100</v>
      </c>
      <c r="F4" s="92" t="s">
        <v>20</v>
      </c>
      <c r="G4" s="92" t="s">
        <v>96</v>
      </c>
      <c r="H4" s="39">
        <v>45373.444884259261</v>
      </c>
    </row>
    <row r="5" spans="1:8" ht="20.100000000000001" customHeight="1" x14ac:dyDescent="0.2">
      <c r="A5" s="8">
        <f>SUBTOTAL(103,$B$4:B5)*1</f>
        <v>2</v>
      </c>
      <c r="B5" s="92" t="s">
        <v>72</v>
      </c>
      <c r="C5" s="9" t="s">
        <v>334</v>
      </c>
      <c r="D5" s="92" t="s">
        <v>94</v>
      </c>
      <c r="E5" s="92" t="s">
        <v>215</v>
      </c>
      <c r="F5" s="92" t="s">
        <v>20</v>
      </c>
      <c r="G5" s="92" t="s">
        <v>96</v>
      </c>
      <c r="H5" s="39">
        <v>45670.670972222222</v>
      </c>
    </row>
    <row r="6" spans="1:8" ht="20.100000000000001" customHeight="1" x14ac:dyDescent="0.2">
      <c r="A6" s="8">
        <f>SUBTOTAL(103,$B$4:B6)*1</f>
        <v>3</v>
      </c>
      <c r="B6" s="92" t="s">
        <v>72</v>
      </c>
      <c r="C6" s="9" t="s">
        <v>313</v>
      </c>
      <c r="D6" s="92" t="s">
        <v>94</v>
      </c>
      <c r="E6" s="92" t="s">
        <v>215</v>
      </c>
      <c r="F6" s="92" t="s">
        <v>20</v>
      </c>
      <c r="G6" s="92" t="s">
        <v>96</v>
      </c>
      <c r="H6" s="39">
        <v>45670.666666666664</v>
      </c>
    </row>
    <row r="7" spans="1:8" ht="20.100000000000001" customHeight="1" x14ac:dyDescent="0.2">
      <c r="A7" s="8">
        <f>SUBTOTAL(103,$B$4:B7)*1</f>
        <v>4</v>
      </c>
      <c r="B7" s="92" t="s">
        <v>72</v>
      </c>
      <c r="C7" s="9" t="s">
        <v>216</v>
      </c>
      <c r="D7" s="92" t="s">
        <v>94</v>
      </c>
      <c r="E7" s="92" t="s">
        <v>217</v>
      </c>
      <c r="F7" s="92" t="s">
        <v>20</v>
      </c>
      <c r="G7" s="92" t="s">
        <v>107</v>
      </c>
      <c r="H7" s="39">
        <v>45637.397835648146</v>
      </c>
    </row>
    <row r="8" spans="1:8" ht="20.100000000000001" customHeight="1" x14ac:dyDescent="0.2">
      <c r="A8" s="8">
        <f>SUBTOTAL(103,$B$4:B8)*1</f>
        <v>5</v>
      </c>
      <c r="B8" s="92" t="s">
        <v>72</v>
      </c>
      <c r="C8" s="9" t="s">
        <v>305</v>
      </c>
      <c r="D8" s="92" t="s">
        <v>111</v>
      </c>
      <c r="E8" s="92" t="s">
        <v>173</v>
      </c>
      <c r="F8" s="92" t="s">
        <v>19</v>
      </c>
      <c r="G8" s="92" t="s">
        <v>101</v>
      </c>
      <c r="H8" s="39">
        <v>45673.662210648145</v>
      </c>
    </row>
    <row r="9" spans="1:8" ht="20.100000000000001" customHeight="1" x14ac:dyDescent="0.2">
      <c r="A9" s="8">
        <f>SUBTOTAL(103,$B$4:B9)*1</f>
        <v>6</v>
      </c>
      <c r="B9" s="92" t="s">
        <v>72</v>
      </c>
      <c r="C9" s="9" t="s">
        <v>325</v>
      </c>
      <c r="D9" s="92" t="s">
        <v>111</v>
      </c>
      <c r="E9" s="92" t="s">
        <v>173</v>
      </c>
      <c r="F9" s="92" t="s">
        <v>19</v>
      </c>
      <c r="G9" s="92" t="s">
        <v>101</v>
      </c>
      <c r="H9" s="39">
        <v>45680.599027777775</v>
      </c>
    </row>
    <row r="10" spans="1:8" ht="20.100000000000001" customHeight="1" x14ac:dyDescent="0.2">
      <c r="A10" s="8">
        <f>SUBTOTAL(103,$B$4:B10)*1</f>
        <v>7</v>
      </c>
      <c r="B10" s="92" t="s">
        <v>72</v>
      </c>
      <c r="C10" s="9" t="s">
        <v>326</v>
      </c>
      <c r="D10" s="92" t="s">
        <v>111</v>
      </c>
      <c r="E10" s="92" t="s">
        <v>173</v>
      </c>
      <c r="F10" s="92" t="s">
        <v>19</v>
      </c>
      <c r="G10" s="92" t="s">
        <v>101</v>
      </c>
      <c r="H10" s="39">
        <v>45673.641493055555</v>
      </c>
    </row>
    <row r="11" spans="1:8" ht="20.100000000000001" customHeight="1" x14ac:dyDescent="0.2">
      <c r="A11" s="8">
        <f>SUBTOTAL(103,$B$4:B11)*1</f>
        <v>8</v>
      </c>
      <c r="B11" s="92" t="s">
        <v>72</v>
      </c>
      <c r="C11" s="9" t="s">
        <v>329</v>
      </c>
      <c r="D11" s="92" t="s">
        <v>111</v>
      </c>
      <c r="E11" s="92" t="s">
        <v>173</v>
      </c>
      <c r="F11" s="92" t="s">
        <v>20</v>
      </c>
      <c r="G11" s="92" t="s">
        <v>101</v>
      </c>
      <c r="H11" s="39">
        <v>45680.598171296297</v>
      </c>
    </row>
    <row r="12" spans="1:8" ht="20.100000000000001" customHeight="1" x14ac:dyDescent="0.2">
      <c r="A12" s="8">
        <f>SUBTOTAL(103,$B$4:B12)*1</f>
        <v>9</v>
      </c>
      <c r="B12" s="92" t="s">
        <v>72</v>
      </c>
      <c r="C12" s="9" t="s">
        <v>335</v>
      </c>
      <c r="D12" s="92" t="s">
        <v>102</v>
      </c>
      <c r="E12" s="92" t="s">
        <v>147</v>
      </c>
      <c r="F12" s="92" t="s">
        <v>19</v>
      </c>
      <c r="G12" s="92" t="s">
        <v>96</v>
      </c>
      <c r="H12" s="39">
        <v>45680.69326388889</v>
      </c>
    </row>
    <row r="13" spans="1:8" ht="20.100000000000001" customHeight="1" x14ac:dyDescent="0.2">
      <c r="A13" s="8">
        <f>SUBTOTAL(103,$B$4:B13)*1</f>
        <v>10</v>
      </c>
      <c r="B13" s="92" t="s">
        <v>72</v>
      </c>
      <c r="C13" s="9" t="s">
        <v>219</v>
      </c>
      <c r="D13" s="92" t="s">
        <v>94</v>
      </c>
      <c r="E13" s="92" t="s">
        <v>147</v>
      </c>
      <c r="F13" s="92" t="s">
        <v>19</v>
      </c>
      <c r="G13" s="92" t="s">
        <v>96</v>
      </c>
      <c r="H13" s="39">
        <v>45638.527777777781</v>
      </c>
    </row>
    <row r="14" spans="1:8" ht="20.100000000000001" customHeight="1" x14ac:dyDescent="0.2">
      <c r="A14" s="8">
        <f>SUBTOTAL(103,$B$4:B14)*1</f>
        <v>11</v>
      </c>
      <c r="B14" s="92" t="s">
        <v>72</v>
      </c>
      <c r="C14" s="9" t="s">
        <v>324</v>
      </c>
      <c r="D14" s="92" t="s">
        <v>102</v>
      </c>
      <c r="E14" s="92" t="s">
        <v>147</v>
      </c>
      <c r="F14" s="92" t="s">
        <v>19</v>
      </c>
      <c r="G14" s="92" t="s">
        <v>96</v>
      </c>
      <c r="H14" s="39">
        <v>45673.707858796297</v>
      </c>
    </row>
    <row r="15" spans="1:8" ht="20.100000000000001" customHeight="1" x14ac:dyDescent="0.2">
      <c r="A15" s="8">
        <f>SUBTOTAL(103,$B$4:B15)*1</f>
        <v>12</v>
      </c>
      <c r="B15" s="92" t="s">
        <v>72</v>
      </c>
      <c r="C15" s="9" t="s">
        <v>152</v>
      </c>
      <c r="D15" s="92" t="s">
        <v>111</v>
      </c>
      <c r="E15" s="92" t="s">
        <v>147</v>
      </c>
      <c r="F15" s="92" t="s">
        <v>19</v>
      </c>
      <c r="G15" s="92" t="s">
        <v>107</v>
      </c>
      <c r="H15" s="39">
        <v>45574.400138888886</v>
      </c>
    </row>
    <row r="16" spans="1:8" ht="20.100000000000001" customHeight="1" x14ac:dyDescent="0.2">
      <c r="A16" s="8">
        <f>SUBTOTAL(103,$B$4:B16)*1</f>
        <v>13</v>
      </c>
      <c r="B16" s="92" t="s">
        <v>72</v>
      </c>
      <c r="C16" s="9" t="s">
        <v>153</v>
      </c>
      <c r="D16" s="92" t="s">
        <v>111</v>
      </c>
      <c r="E16" s="92" t="s">
        <v>147</v>
      </c>
      <c r="F16" s="92" t="s">
        <v>19</v>
      </c>
      <c r="G16" s="92" t="s">
        <v>107</v>
      </c>
      <c r="H16" s="39">
        <v>45574.413958333331</v>
      </c>
    </row>
    <row r="17" spans="1:8" ht="20.100000000000001" customHeight="1" x14ac:dyDescent="0.2">
      <c r="A17" s="8">
        <f>SUBTOTAL(103,$B$4:B17)*1</f>
        <v>14</v>
      </c>
      <c r="B17" s="92" t="s">
        <v>72</v>
      </c>
      <c r="C17" s="9" t="s">
        <v>187</v>
      </c>
      <c r="D17" s="92" t="s">
        <v>111</v>
      </c>
      <c r="E17" s="92" t="s">
        <v>147</v>
      </c>
      <c r="F17" s="92" t="s">
        <v>19</v>
      </c>
      <c r="G17" s="92" t="s">
        <v>107</v>
      </c>
      <c r="H17" s="39">
        <v>45623.568472222221</v>
      </c>
    </row>
    <row r="18" spans="1:8" ht="20.100000000000001" customHeight="1" x14ac:dyDescent="0.2">
      <c r="A18" s="8">
        <f>SUBTOTAL(103,$B$4:B18)*1</f>
        <v>15</v>
      </c>
      <c r="B18" s="92" t="s">
        <v>72</v>
      </c>
      <c r="C18" s="9" t="s">
        <v>331</v>
      </c>
      <c r="D18" s="92" t="s">
        <v>94</v>
      </c>
      <c r="E18" s="92" t="s">
        <v>332</v>
      </c>
      <c r="F18" s="92" t="s">
        <v>19</v>
      </c>
      <c r="G18" s="92" t="s">
        <v>96</v>
      </c>
      <c r="H18" s="39">
        <v>45749.765416666669</v>
      </c>
    </row>
    <row r="19" spans="1:8" ht="20.100000000000001" customHeight="1" x14ac:dyDescent="0.2">
      <c r="A19" s="8">
        <f>SUBTOTAL(103,$B$4:B19)*1</f>
        <v>16</v>
      </c>
      <c r="B19" s="92" t="s">
        <v>72</v>
      </c>
      <c r="C19" s="9" t="s">
        <v>307</v>
      </c>
      <c r="D19" s="92" t="s">
        <v>94</v>
      </c>
      <c r="E19" s="92" t="s">
        <v>308</v>
      </c>
      <c r="F19" s="92" t="s">
        <v>98</v>
      </c>
      <c r="G19" s="92" t="s">
        <v>96</v>
      </c>
      <c r="H19" s="39">
        <v>45683.516331018516</v>
      </c>
    </row>
    <row r="20" spans="1:8" ht="20.100000000000001" customHeight="1" x14ac:dyDescent="0.2">
      <c r="A20" s="8">
        <f>SUBTOTAL(103,$B$4:B20)*1</f>
        <v>17</v>
      </c>
      <c r="B20" s="92" t="s">
        <v>72</v>
      </c>
      <c r="C20" s="9" t="s">
        <v>211</v>
      </c>
      <c r="D20" s="92" t="s">
        <v>102</v>
      </c>
      <c r="E20" s="92" t="s">
        <v>212</v>
      </c>
      <c r="F20" s="92" t="s">
        <v>20</v>
      </c>
      <c r="G20" s="92" t="s">
        <v>96</v>
      </c>
      <c r="H20" s="39">
        <v>45651.645011574074</v>
      </c>
    </row>
    <row r="21" spans="1:8" ht="20.100000000000001" customHeight="1" x14ac:dyDescent="0.2">
      <c r="A21" s="8">
        <f>SUBTOTAL(103,$B$4:B21)*1</f>
        <v>18</v>
      </c>
      <c r="B21" s="92" t="s">
        <v>72</v>
      </c>
      <c r="C21" s="9" t="s">
        <v>259</v>
      </c>
      <c r="D21" s="92" t="s">
        <v>94</v>
      </c>
      <c r="E21" s="92" t="s">
        <v>172</v>
      </c>
      <c r="F21" s="92" t="s">
        <v>98</v>
      </c>
      <c r="G21" s="92" t="s">
        <v>96</v>
      </c>
      <c r="H21" s="39">
        <v>45676.836076388892</v>
      </c>
    </row>
    <row r="22" spans="1:8" ht="20.100000000000001" customHeight="1" x14ac:dyDescent="0.2">
      <c r="A22" s="8">
        <f>SUBTOTAL(103,$B$4:B22)*1</f>
        <v>19</v>
      </c>
      <c r="B22" s="92" t="s">
        <v>72</v>
      </c>
      <c r="C22" s="9" t="s">
        <v>229</v>
      </c>
      <c r="D22" s="92" t="s">
        <v>94</v>
      </c>
      <c r="E22" s="92" t="s">
        <v>228</v>
      </c>
      <c r="F22" s="92" t="s">
        <v>98</v>
      </c>
      <c r="G22" s="92" t="s">
        <v>117</v>
      </c>
      <c r="H22" s="39">
        <v>45649.531238425923</v>
      </c>
    </row>
    <row r="23" spans="1:8" ht="20.100000000000001" customHeight="1" x14ac:dyDescent="0.2">
      <c r="A23" s="8">
        <f>SUBTOTAL(103,$B$4:B23)*1</f>
        <v>20</v>
      </c>
      <c r="B23" s="92" t="s">
        <v>72</v>
      </c>
      <c r="C23" s="9" t="s">
        <v>132</v>
      </c>
      <c r="D23" s="92" t="s">
        <v>94</v>
      </c>
      <c r="E23" s="92" t="s">
        <v>126</v>
      </c>
      <c r="F23" s="92" t="s">
        <v>98</v>
      </c>
      <c r="G23" s="92" t="s">
        <v>117</v>
      </c>
      <c r="H23" s="39">
        <v>45748.465150462966</v>
      </c>
    </row>
    <row r="24" spans="1:8" ht="20.100000000000001" customHeight="1" x14ac:dyDescent="0.2">
      <c r="A24" s="8">
        <f>SUBTOTAL(103,$B$4:B24)*1</f>
        <v>21</v>
      </c>
      <c r="B24" s="92" t="s">
        <v>72</v>
      </c>
      <c r="C24" s="9" t="s">
        <v>218</v>
      </c>
      <c r="D24" s="92" t="s">
        <v>94</v>
      </c>
      <c r="E24" s="92" t="s">
        <v>126</v>
      </c>
      <c r="F24" s="92" t="s">
        <v>98</v>
      </c>
      <c r="G24" s="92" t="s">
        <v>117</v>
      </c>
      <c r="H24" s="39">
        <v>45644.813078703701</v>
      </c>
    </row>
    <row r="25" spans="1:8" ht="20.100000000000001" customHeight="1" x14ac:dyDescent="0.2">
      <c r="A25" s="8">
        <f>SUBTOTAL(103,$B$4:B25)*1</f>
        <v>22</v>
      </c>
      <c r="B25" s="92" t="s">
        <v>72</v>
      </c>
      <c r="C25" s="9" t="s">
        <v>220</v>
      </c>
      <c r="D25" s="92" t="s">
        <v>94</v>
      </c>
      <c r="E25" s="92" t="s">
        <v>126</v>
      </c>
      <c r="F25" s="92" t="s">
        <v>98</v>
      </c>
      <c r="G25" s="92" t="s">
        <v>117</v>
      </c>
      <c r="H25" s="39">
        <v>45649.836030092592</v>
      </c>
    </row>
    <row r="26" spans="1:8" ht="20.100000000000001" customHeight="1" x14ac:dyDescent="0.2">
      <c r="A26" s="8">
        <f>SUBTOTAL(103,$B$4:B26)*1</f>
        <v>23</v>
      </c>
      <c r="B26" s="92" t="s">
        <v>72</v>
      </c>
      <c r="C26" s="9" t="s">
        <v>227</v>
      </c>
      <c r="D26" s="92" t="s">
        <v>94</v>
      </c>
      <c r="E26" s="92" t="s">
        <v>126</v>
      </c>
      <c r="F26" s="92" t="s">
        <v>98</v>
      </c>
      <c r="G26" s="92" t="s">
        <v>117</v>
      </c>
      <c r="H26" s="39">
        <v>45639.78334490741</v>
      </c>
    </row>
    <row r="27" spans="1:8" ht="20.100000000000001" customHeight="1" x14ac:dyDescent="0.2">
      <c r="A27" s="8">
        <f>SUBTOTAL(103,$B$4:B27)*1</f>
        <v>24</v>
      </c>
      <c r="B27" s="92" t="s">
        <v>72</v>
      </c>
      <c r="C27" s="9" t="s">
        <v>146</v>
      </c>
      <c r="D27" s="92" t="s">
        <v>94</v>
      </c>
      <c r="E27" s="92" t="s">
        <v>126</v>
      </c>
      <c r="F27" s="92" t="s">
        <v>98</v>
      </c>
      <c r="G27" s="92" t="s">
        <v>117</v>
      </c>
      <c r="H27" s="39">
        <v>45749.765023148146</v>
      </c>
    </row>
    <row r="28" spans="1:8" ht="20.100000000000001" customHeight="1" x14ac:dyDescent="0.2">
      <c r="A28" s="8">
        <f>SUBTOTAL(103,$B$4:B28)*1</f>
        <v>25</v>
      </c>
      <c r="B28" s="92" t="s">
        <v>72</v>
      </c>
      <c r="C28" s="9" t="s">
        <v>145</v>
      </c>
      <c r="D28" s="92" t="s">
        <v>94</v>
      </c>
      <c r="E28" s="92" t="s">
        <v>126</v>
      </c>
      <c r="F28" s="92" t="s">
        <v>98</v>
      </c>
      <c r="G28" s="92" t="s">
        <v>117</v>
      </c>
      <c r="H28" s="39">
        <v>45749.763749999998</v>
      </c>
    </row>
    <row r="29" spans="1:8" ht="20.100000000000001" customHeight="1" x14ac:dyDescent="0.2">
      <c r="A29" s="8">
        <f>SUBTOTAL(103,$B$4:B29)*1</f>
        <v>26</v>
      </c>
      <c r="B29" s="92" t="s">
        <v>77</v>
      </c>
      <c r="C29" s="9" t="s">
        <v>302</v>
      </c>
      <c r="D29" s="92" t="s">
        <v>94</v>
      </c>
      <c r="E29" s="92" t="s">
        <v>120</v>
      </c>
      <c r="F29" s="92" t="s">
        <v>98</v>
      </c>
      <c r="G29" s="92" t="s">
        <v>121</v>
      </c>
      <c r="H29" s="39">
        <v>45680.498090277775</v>
      </c>
    </row>
    <row r="30" spans="1:8" ht="20.100000000000001" customHeight="1" x14ac:dyDescent="0.2">
      <c r="A30" s="8">
        <f>SUBTOTAL(103,$B$4:B30)*1</f>
        <v>27</v>
      </c>
      <c r="B30" s="92" t="s">
        <v>74</v>
      </c>
      <c r="C30" s="9" t="s">
        <v>317</v>
      </c>
      <c r="D30" s="92" t="s">
        <v>102</v>
      </c>
      <c r="E30" s="92" t="s">
        <v>318</v>
      </c>
      <c r="F30" s="92" t="s">
        <v>19</v>
      </c>
      <c r="G30" s="92" t="s">
        <v>101</v>
      </c>
      <c r="H30" s="39">
        <v>45684.6878125</v>
      </c>
    </row>
    <row r="31" spans="1:8" ht="20.100000000000001" customHeight="1" x14ac:dyDescent="0.2">
      <c r="A31" s="8">
        <f>SUBTOTAL(103,$B$4:B31)*1</f>
        <v>28</v>
      </c>
      <c r="B31" s="92" t="s">
        <v>76</v>
      </c>
      <c r="C31" s="9" t="s">
        <v>230</v>
      </c>
      <c r="D31" s="92" t="s">
        <v>102</v>
      </c>
      <c r="E31" s="92" t="s">
        <v>231</v>
      </c>
      <c r="F31" s="92" t="s">
        <v>98</v>
      </c>
      <c r="G31" s="92" t="s">
        <v>104</v>
      </c>
      <c r="H31" s="39">
        <v>45749.763888888891</v>
      </c>
    </row>
    <row r="32" spans="1:8" ht="20.100000000000001" customHeight="1" x14ac:dyDescent="0.2">
      <c r="A32" s="8">
        <f>SUBTOTAL(103,$B$4:B32)*1</f>
        <v>29</v>
      </c>
      <c r="B32" s="92" t="s">
        <v>76</v>
      </c>
      <c r="C32" s="9" t="s">
        <v>333</v>
      </c>
      <c r="D32" s="92" t="s">
        <v>94</v>
      </c>
      <c r="E32" s="92" t="s">
        <v>171</v>
      </c>
      <c r="F32" s="92" t="s">
        <v>98</v>
      </c>
      <c r="G32" s="92" t="s">
        <v>96</v>
      </c>
      <c r="H32" s="39">
        <v>45749.765381944446</v>
      </c>
    </row>
    <row r="33" spans="1:8" ht="20.100000000000001" customHeight="1" x14ac:dyDescent="0.2">
      <c r="A33" s="8">
        <f>SUBTOTAL(103,$B$4:B33)*1</f>
        <v>30</v>
      </c>
      <c r="B33" s="92" t="s">
        <v>81</v>
      </c>
      <c r="C33" s="9" t="s">
        <v>336</v>
      </c>
      <c r="D33" s="92" t="s">
        <v>94</v>
      </c>
      <c r="E33" s="92" t="s">
        <v>315</v>
      </c>
      <c r="F33" s="92" t="s">
        <v>20</v>
      </c>
      <c r="G33" s="92" t="s">
        <v>103</v>
      </c>
      <c r="H33" s="39">
        <v>45681.361203703702</v>
      </c>
    </row>
    <row r="34" spans="1:8" ht="20.100000000000001" customHeight="1" x14ac:dyDescent="0.2">
      <c r="A34" s="8">
        <f>SUBTOTAL(103,$B$4:B34)*1</f>
        <v>31</v>
      </c>
      <c r="B34" s="92" t="s">
        <v>81</v>
      </c>
      <c r="C34" s="9" t="s">
        <v>314</v>
      </c>
      <c r="D34" s="92" t="s">
        <v>94</v>
      </c>
      <c r="E34" s="92" t="s">
        <v>315</v>
      </c>
      <c r="F34" s="92" t="s">
        <v>20</v>
      </c>
      <c r="G34" s="92" t="s">
        <v>103</v>
      </c>
      <c r="H34" s="39">
        <v>45681.417199074072</v>
      </c>
    </row>
    <row r="35" spans="1:8" ht="20.100000000000001" customHeight="1" x14ac:dyDescent="0.2">
      <c r="A35" s="8">
        <f>SUBTOTAL(103,$B$4:B35)*1</f>
        <v>32</v>
      </c>
      <c r="B35" s="92" t="s">
        <v>81</v>
      </c>
      <c r="C35" s="9" t="s">
        <v>133</v>
      </c>
      <c r="D35" s="92" t="s">
        <v>94</v>
      </c>
      <c r="E35" s="92" t="s">
        <v>134</v>
      </c>
      <c r="F35" s="92" t="s">
        <v>20</v>
      </c>
      <c r="G35" s="92" t="s">
        <v>101</v>
      </c>
      <c r="H35" s="39">
        <v>45556.440358796295</v>
      </c>
    </row>
    <row r="36" spans="1:8" ht="20.100000000000001" customHeight="1" x14ac:dyDescent="0.2">
      <c r="A36" s="8">
        <f>SUBTOTAL(103,$B$4:B36)*1</f>
        <v>33</v>
      </c>
      <c r="B36" s="92" t="s">
        <v>81</v>
      </c>
      <c r="C36" s="9" t="s">
        <v>194</v>
      </c>
      <c r="D36" s="92" t="s">
        <v>94</v>
      </c>
      <c r="E36" s="92" t="s">
        <v>134</v>
      </c>
      <c r="F36" s="92" t="s">
        <v>20</v>
      </c>
      <c r="G36" s="92" t="s">
        <v>101</v>
      </c>
      <c r="H36" s="39">
        <v>45636.601030092592</v>
      </c>
    </row>
    <row r="37" spans="1:8" ht="20.100000000000001" customHeight="1" x14ac:dyDescent="0.2">
      <c r="A37" s="8">
        <f>SUBTOTAL(103,$B$4:B37)*1</f>
        <v>34</v>
      </c>
      <c r="B37" s="92" t="s">
        <v>81</v>
      </c>
      <c r="C37" s="9" t="s">
        <v>319</v>
      </c>
      <c r="D37" s="92" t="s">
        <v>94</v>
      </c>
      <c r="E37" s="92" t="s">
        <v>134</v>
      </c>
      <c r="F37" s="92" t="s">
        <v>20</v>
      </c>
      <c r="G37" s="92" t="s">
        <v>101</v>
      </c>
      <c r="H37" s="39">
        <v>45677.682835648149</v>
      </c>
    </row>
    <row r="38" spans="1:8" ht="20.100000000000001" customHeight="1" x14ac:dyDescent="0.2">
      <c r="A38" s="8">
        <f>SUBTOTAL(103,$B$4:B38)*1</f>
        <v>35</v>
      </c>
      <c r="B38" s="92" t="s">
        <v>81</v>
      </c>
      <c r="C38" s="9" t="s">
        <v>195</v>
      </c>
      <c r="D38" s="92" t="s">
        <v>94</v>
      </c>
      <c r="E38" s="92" t="s">
        <v>134</v>
      </c>
      <c r="F38" s="92" t="s">
        <v>20</v>
      </c>
      <c r="G38" s="92" t="s">
        <v>101</v>
      </c>
      <c r="H38" s="39">
        <v>45647.48877314815</v>
      </c>
    </row>
    <row r="39" spans="1:8" ht="20.100000000000001" customHeight="1" x14ac:dyDescent="0.2">
      <c r="A39" s="8">
        <f>SUBTOTAL(103,$B$4:B39)*1</f>
        <v>36</v>
      </c>
      <c r="B39" s="92" t="s">
        <v>81</v>
      </c>
      <c r="C39" s="9" t="s">
        <v>323</v>
      </c>
      <c r="D39" s="92" t="s">
        <v>102</v>
      </c>
      <c r="E39" s="92" t="s">
        <v>174</v>
      </c>
      <c r="F39" s="92" t="s">
        <v>19</v>
      </c>
      <c r="G39" s="92" t="s">
        <v>101</v>
      </c>
      <c r="H39" s="39">
        <v>45670.722800925927</v>
      </c>
    </row>
    <row r="40" spans="1:8" ht="20.100000000000001" customHeight="1" x14ac:dyDescent="0.2">
      <c r="A40" s="8">
        <f>SUBTOTAL(103,$B$4:B40)*1</f>
        <v>37</v>
      </c>
      <c r="B40" s="92" t="s">
        <v>89</v>
      </c>
      <c r="C40" s="9" t="s">
        <v>316</v>
      </c>
      <c r="D40" s="92" t="s">
        <v>94</v>
      </c>
      <c r="E40" s="92" t="s">
        <v>196</v>
      </c>
      <c r="F40" s="92" t="s">
        <v>98</v>
      </c>
      <c r="G40" s="92" t="s">
        <v>96</v>
      </c>
      <c r="H40" s="39">
        <v>45660.623472222222</v>
      </c>
    </row>
    <row r="41" spans="1:8" ht="20.100000000000001" customHeight="1" x14ac:dyDescent="0.2">
      <c r="A41" s="8">
        <f>SUBTOTAL(103,$B$4:B41)*1</f>
        <v>38</v>
      </c>
      <c r="B41" s="92" t="s">
        <v>89</v>
      </c>
      <c r="C41" s="9" t="s">
        <v>197</v>
      </c>
      <c r="D41" s="92" t="s">
        <v>94</v>
      </c>
      <c r="E41" s="92" t="s">
        <v>196</v>
      </c>
      <c r="F41" s="92" t="s">
        <v>98</v>
      </c>
      <c r="G41" s="92" t="s">
        <v>96</v>
      </c>
      <c r="H41" s="39">
        <v>45645.647129629629</v>
      </c>
    </row>
    <row r="42" spans="1:8" ht="20.100000000000001" customHeight="1" x14ac:dyDescent="0.2">
      <c r="A42" s="8">
        <f>SUBTOTAL(103,$B$4:B42)*1</f>
        <v>39</v>
      </c>
      <c r="B42" s="92" t="s">
        <v>84</v>
      </c>
      <c r="C42" s="9" t="s">
        <v>191</v>
      </c>
      <c r="D42" s="92" t="s">
        <v>94</v>
      </c>
      <c r="E42" s="92" t="s">
        <v>131</v>
      </c>
      <c r="F42" s="92" t="s">
        <v>20</v>
      </c>
      <c r="G42" s="92" t="s">
        <v>99</v>
      </c>
      <c r="H42" s="39">
        <v>45622.456261574072</v>
      </c>
    </row>
    <row r="43" spans="1:8" ht="20.100000000000001" customHeight="1" x14ac:dyDescent="0.2">
      <c r="A43" s="8">
        <f>SUBTOTAL(103,$B$4:B43)*1</f>
        <v>40</v>
      </c>
      <c r="B43" s="92" t="s">
        <v>84</v>
      </c>
      <c r="C43" s="9" t="s">
        <v>175</v>
      </c>
      <c r="D43" s="92" t="s">
        <v>102</v>
      </c>
      <c r="E43" s="92" t="s">
        <v>176</v>
      </c>
      <c r="F43" s="92" t="s">
        <v>20</v>
      </c>
      <c r="G43" s="92" t="s">
        <v>106</v>
      </c>
      <c r="H43" s="39">
        <v>45608.688761574071</v>
      </c>
    </row>
    <row r="44" spans="1:8" ht="20.100000000000001" customHeight="1" x14ac:dyDescent="0.2">
      <c r="A44" s="8">
        <f>SUBTOTAL(103,$B$4:B44)*1</f>
        <v>41</v>
      </c>
      <c r="B44" s="92" t="s">
        <v>87</v>
      </c>
      <c r="C44" s="9" t="s">
        <v>337</v>
      </c>
      <c r="D44" s="92" t="s">
        <v>94</v>
      </c>
      <c r="E44" s="92" t="s">
        <v>150</v>
      </c>
      <c r="F44" s="92" t="s">
        <v>98</v>
      </c>
      <c r="G44" s="92" t="s">
        <v>117</v>
      </c>
      <c r="H44" s="39">
        <v>45685.839039351849</v>
      </c>
    </row>
    <row r="45" spans="1:8" ht="20.100000000000001" customHeight="1" x14ac:dyDescent="0.2">
      <c r="A45" s="8">
        <f>SUBTOTAL(103,$B$4:B45)*1</f>
        <v>42</v>
      </c>
      <c r="B45" s="92" t="s">
        <v>87</v>
      </c>
      <c r="C45" s="9" t="s">
        <v>338</v>
      </c>
      <c r="D45" s="92" t="s">
        <v>94</v>
      </c>
      <c r="E45" s="92" t="s">
        <v>150</v>
      </c>
      <c r="F45" s="92" t="s">
        <v>98</v>
      </c>
      <c r="G45" s="92" t="s">
        <v>117</v>
      </c>
      <c r="H45" s="39">
        <v>45671.952326388891</v>
      </c>
    </row>
    <row r="46" spans="1:8" ht="20.100000000000001" customHeight="1" x14ac:dyDescent="0.2">
      <c r="A46" s="8">
        <f>SUBTOTAL(103,$B$4:B46)*1</f>
        <v>43</v>
      </c>
      <c r="B46" s="92" t="s">
        <v>87</v>
      </c>
      <c r="C46" s="9" t="s">
        <v>339</v>
      </c>
      <c r="D46" s="92" t="s">
        <v>94</v>
      </c>
      <c r="E46" s="92" t="s">
        <v>150</v>
      </c>
      <c r="F46" s="92" t="s">
        <v>98</v>
      </c>
      <c r="G46" s="92" t="s">
        <v>117</v>
      </c>
      <c r="H46" s="39">
        <v>45676.196840277778</v>
      </c>
    </row>
    <row r="47" spans="1:8" ht="20.100000000000001" customHeight="1" x14ac:dyDescent="0.2">
      <c r="A47" s="8">
        <f>SUBTOTAL(103,$B$4:B47)*1</f>
        <v>44</v>
      </c>
      <c r="B47" s="92" t="s">
        <v>87</v>
      </c>
      <c r="C47" s="9" t="s">
        <v>189</v>
      </c>
      <c r="D47" s="92" t="s">
        <v>94</v>
      </c>
      <c r="E47" s="92" t="s">
        <v>150</v>
      </c>
      <c r="F47" s="92" t="s">
        <v>98</v>
      </c>
      <c r="G47" s="92" t="s">
        <v>117</v>
      </c>
      <c r="H47" s="39">
        <v>45624.44054398148</v>
      </c>
    </row>
    <row r="48" spans="1:8" ht="20.100000000000001" customHeight="1" x14ac:dyDescent="0.2">
      <c r="A48" s="8">
        <f>SUBTOTAL(103,$B$4:B48)*1</f>
        <v>45</v>
      </c>
      <c r="B48" s="92" t="s">
        <v>87</v>
      </c>
      <c r="C48" s="9" t="s">
        <v>188</v>
      </c>
      <c r="D48" s="92" t="s">
        <v>94</v>
      </c>
      <c r="E48" s="92" t="s">
        <v>150</v>
      </c>
      <c r="F48" s="92" t="s">
        <v>98</v>
      </c>
      <c r="G48" s="92" t="s">
        <v>117</v>
      </c>
      <c r="H48" s="39">
        <v>45618.830011574071</v>
      </c>
    </row>
    <row r="49" spans="1:8" ht="20.100000000000001" customHeight="1" x14ac:dyDescent="0.2">
      <c r="A49" s="8">
        <f>SUBTOTAL(103,$B$4:B49)*1</f>
        <v>46</v>
      </c>
      <c r="B49" s="92" t="s">
        <v>87</v>
      </c>
      <c r="C49" s="9" t="s">
        <v>199</v>
      </c>
      <c r="D49" s="92" t="s">
        <v>94</v>
      </c>
      <c r="E49" s="92" t="s">
        <v>150</v>
      </c>
      <c r="F49" s="92" t="s">
        <v>98</v>
      </c>
      <c r="G49" s="92" t="s">
        <v>117</v>
      </c>
      <c r="H49" s="39">
        <v>45642.735532407409</v>
      </c>
    </row>
    <row r="50" spans="1:8" ht="20.100000000000001" customHeight="1" x14ac:dyDescent="0.2">
      <c r="A50" s="8">
        <f>SUBTOTAL(103,$B$4:B50)*1</f>
        <v>47</v>
      </c>
      <c r="B50" s="92" t="s">
        <v>87</v>
      </c>
      <c r="C50" s="9" t="s">
        <v>177</v>
      </c>
      <c r="D50" s="92" t="s">
        <v>94</v>
      </c>
      <c r="E50" s="92" t="s">
        <v>150</v>
      </c>
      <c r="F50" s="92" t="s">
        <v>98</v>
      </c>
      <c r="G50" s="92" t="s">
        <v>117</v>
      </c>
      <c r="H50" s="39">
        <v>45622.779745370368</v>
      </c>
    </row>
    <row r="51" spans="1:8" ht="20.100000000000001" customHeight="1" x14ac:dyDescent="0.2">
      <c r="A51" s="8">
        <f>SUBTOTAL(103,$B$4:B51)*1</f>
        <v>48</v>
      </c>
      <c r="B51" s="92" t="s">
        <v>87</v>
      </c>
      <c r="C51" s="9" t="s">
        <v>221</v>
      </c>
      <c r="D51" s="92" t="s">
        <v>94</v>
      </c>
      <c r="E51" s="92" t="s">
        <v>150</v>
      </c>
      <c r="F51" s="92" t="s">
        <v>98</v>
      </c>
      <c r="G51" s="92" t="s">
        <v>117</v>
      </c>
      <c r="H51" s="39">
        <v>45652.457731481481</v>
      </c>
    </row>
    <row r="52" spans="1:8" ht="20.100000000000001" customHeight="1" x14ac:dyDescent="0.2">
      <c r="A52" s="8">
        <f>SUBTOTAL(103,$B$4:B52)*1</f>
        <v>49</v>
      </c>
      <c r="B52" s="92" t="s">
        <v>90</v>
      </c>
      <c r="C52" s="9" t="s">
        <v>203</v>
      </c>
      <c r="D52" s="92" t="s">
        <v>102</v>
      </c>
      <c r="E52" s="92" t="s">
        <v>148</v>
      </c>
      <c r="F52" s="92" t="s">
        <v>20</v>
      </c>
      <c r="G52" s="92" t="s">
        <v>106</v>
      </c>
      <c r="H52" s="39">
        <v>45637.643333333333</v>
      </c>
    </row>
    <row r="53" spans="1:8" ht="20.100000000000001" customHeight="1" x14ac:dyDescent="0.2">
      <c r="A53" s="8">
        <f>SUBTOTAL(103,$B$4:B53)*1</f>
        <v>50</v>
      </c>
      <c r="B53" s="92" t="s">
        <v>90</v>
      </c>
      <c r="C53" s="9" t="s">
        <v>222</v>
      </c>
      <c r="D53" s="92" t="s">
        <v>94</v>
      </c>
      <c r="E53" s="92" t="s">
        <v>123</v>
      </c>
      <c r="F53" s="92" t="s">
        <v>20</v>
      </c>
      <c r="G53" s="92" t="s">
        <v>96</v>
      </c>
      <c r="H53" s="39">
        <v>45656.565972222219</v>
      </c>
    </row>
    <row r="54" spans="1:8" ht="20.100000000000001" customHeight="1" x14ac:dyDescent="0.2">
      <c r="A54" s="8">
        <f>SUBTOTAL(103,$B$4:B54)*1</f>
        <v>51</v>
      </c>
      <c r="B54" s="92" t="s">
        <v>90</v>
      </c>
      <c r="C54" s="9" t="s">
        <v>201</v>
      </c>
      <c r="D54" s="92" t="s">
        <v>102</v>
      </c>
      <c r="E54" s="92" t="s">
        <v>123</v>
      </c>
      <c r="F54" s="92" t="s">
        <v>20</v>
      </c>
      <c r="G54" s="92" t="s">
        <v>96</v>
      </c>
      <c r="H54" s="39">
        <v>45605.190972222219</v>
      </c>
    </row>
    <row r="55" spans="1:8" ht="20.100000000000001" customHeight="1" x14ac:dyDescent="0.2">
      <c r="A55" s="8">
        <f>SUBTOTAL(103,$B$4:B55)*1</f>
        <v>52</v>
      </c>
      <c r="B55" s="92" t="s">
        <v>90</v>
      </c>
      <c r="C55" s="9" t="s">
        <v>310</v>
      </c>
      <c r="D55" s="92" t="s">
        <v>102</v>
      </c>
      <c r="E55" s="92" t="s">
        <v>123</v>
      </c>
      <c r="F55" s="92" t="s">
        <v>20</v>
      </c>
      <c r="G55" s="92" t="s">
        <v>96</v>
      </c>
      <c r="H55" s="39">
        <v>45681.658622685187</v>
      </c>
    </row>
    <row r="56" spans="1:8" ht="20.100000000000001" customHeight="1" x14ac:dyDescent="0.2">
      <c r="A56" s="8">
        <f>SUBTOTAL(103,$B$4:B56)*1</f>
        <v>53</v>
      </c>
      <c r="B56" s="92" t="s">
        <v>90</v>
      </c>
      <c r="C56" s="9" t="s">
        <v>309</v>
      </c>
      <c r="D56" s="92" t="s">
        <v>94</v>
      </c>
      <c r="E56" s="92" t="s">
        <v>123</v>
      </c>
      <c r="F56" s="92" t="s">
        <v>20</v>
      </c>
      <c r="G56" s="92" t="s">
        <v>96</v>
      </c>
      <c r="H56" s="39">
        <v>45672.708333333336</v>
      </c>
    </row>
    <row r="57" spans="1:8" ht="20.100000000000001" customHeight="1" x14ac:dyDescent="0.2">
      <c r="A57" s="8">
        <f>SUBTOTAL(103,$B$4:B57)*1</f>
        <v>54</v>
      </c>
      <c r="B57" s="92" t="s">
        <v>90</v>
      </c>
      <c r="C57" s="9" t="s">
        <v>311</v>
      </c>
      <c r="D57" s="92" t="s">
        <v>94</v>
      </c>
      <c r="E57" s="92" t="s">
        <v>312</v>
      </c>
      <c r="F57" s="92" t="s">
        <v>20</v>
      </c>
      <c r="G57" s="92" t="s">
        <v>96</v>
      </c>
      <c r="H57" s="39">
        <v>45668.447916666664</v>
      </c>
    </row>
    <row r="58" spans="1:8" ht="20.100000000000001" customHeight="1" x14ac:dyDescent="0.2">
      <c r="A58" s="8">
        <f>SUBTOTAL(103,$B$4:B58)*1</f>
        <v>55</v>
      </c>
      <c r="B58" s="92" t="s">
        <v>90</v>
      </c>
      <c r="C58" s="9" t="s">
        <v>202</v>
      </c>
      <c r="D58" s="92" t="s">
        <v>94</v>
      </c>
      <c r="E58" s="92" t="s">
        <v>124</v>
      </c>
      <c r="F58" s="92" t="s">
        <v>20</v>
      </c>
      <c r="G58" s="92" t="s">
        <v>107</v>
      </c>
      <c r="H58" s="39">
        <v>45650.471215277779</v>
      </c>
    </row>
    <row r="59" spans="1:8" ht="20.100000000000001" customHeight="1" x14ac:dyDescent="0.2">
      <c r="A59" s="8">
        <f>SUBTOTAL(103,$B$4:B59)*1</f>
        <v>56</v>
      </c>
      <c r="B59" s="92" t="s">
        <v>90</v>
      </c>
      <c r="C59" s="9" t="s">
        <v>223</v>
      </c>
      <c r="D59" s="92" t="s">
        <v>102</v>
      </c>
      <c r="E59" s="92" t="s">
        <v>124</v>
      </c>
      <c r="F59" s="92" t="s">
        <v>20</v>
      </c>
      <c r="G59" s="92" t="s">
        <v>107</v>
      </c>
      <c r="H59" s="39">
        <v>45644.482210648152</v>
      </c>
    </row>
    <row r="60" spans="1:8" ht="20.100000000000001" customHeight="1" x14ac:dyDescent="0.2">
      <c r="A60" s="8">
        <f>SUBTOTAL(103,$B$4:B60)*1</f>
        <v>57</v>
      </c>
      <c r="B60" s="92" t="s">
        <v>90</v>
      </c>
      <c r="C60" s="9" t="s">
        <v>330</v>
      </c>
      <c r="D60" s="92" t="s">
        <v>102</v>
      </c>
      <c r="E60" s="92" t="s">
        <v>124</v>
      </c>
      <c r="F60" s="92" t="s">
        <v>20</v>
      </c>
      <c r="G60" s="92" t="s">
        <v>107</v>
      </c>
      <c r="H60" s="39">
        <v>45687.69840277778</v>
      </c>
    </row>
    <row r="61" spans="1:8" ht="20.100000000000001" customHeight="1" x14ac:dyDescent="0.2">
      <c r="A61" s="8">
        <f>SUBTOTAL(103,$B$4:B61)*1</f>
        <v>58</v>
      </c>
      <c r="B61" s="92" t="s">
        <v>90</v>
      </c>
      <c r="C61" s="9" t="s">
        <v>204</v>
      </c>
      <c r="D61" s="92" t="s">
        <v>102</v>
      </c>
      <c r="E61" s="92" t="s">
        <v>124</v>
      </c>
      <c r="F61" s="92" t="s">
        <v>20</v>
      </c>
      <c r="G61" s="92" t="s">
        <v>107</v>
      </c>
      <c r="H61" s="39">
        <v>45652.733506944445</v>
      </c>
    </row>
    <row r="62" spans="1:8" ht="20.100000000000001" customHeight="1" x14ac:dyDescent="0.2">
      <c r="A62" s="8">
        <f>SUBTOTAL(103,$B$4:B62)*1</f>
        <v>59</v>
      </c>
      <c r="B62" s="92" t="s">
        <v>90</v>
      </c>
      <c r="C62" s="9" t="s">
        <v>190</v>
      </c>
      <c r="D62" s="92" t="s">
        <v>94</v>
      </c>
      <c r="E62" s="92" t="s">
        <v>124</v>
      </c>
      <c r="F62" s="92" t="s">
        <v>20</v>
      </c>
      <c r="G62" s="92" t="s">
        <v>107</v>
      </c>
      <c r="H62" s="39">
        <v>45612.880740740744</v>
      </c>
    </row>
    <row r="63" spans="1:8" ht="20.100000000000001" customHeight="1" x14ac:dyDescent="0.2">
      <c r="A63" s="8">
        <f>SUBTOTAL(103,$B$4:B63)*1</f>
        <v>60</v>
      </c>
      <c r="B63" s="92" t="s">
        <v>90</v>
      </c>
      <c r="C63" s="9" t="s">
        <v>306</v>
      </c>
      <c r="D63" s="92" t="s">
        <v>94</v>
      </c>
      <c r="E63" s="92" t="s">
        <v>124</v>
      </c>
      <c r="F63" s="92" t="s">
        <v>20</v>
      </c>
      <c r="G63" s="92" t="s">
        <v>107</v>
      </c>
      <c r="H63" s="39">
        <v>45688.814733796295</v>
      </c>
    </row>
    <row r="64" spans="1:8" ht="20.100000000000001" customHeight="1" x14ac:dyDescent="0.2">
      <c r="A64" s="8">
        <f>SUBTOTAL(103,$B$4:B64)*1</f>
        <v>61</v>
      </c>
      <c r="B64" s="92" t="s">
        <v>90</v>
      </c>
      <c r="C64" s="9" t="s">
        <v>200</v>
      </c>
      <c r="D64" s="92" t="s">
        <v>102</v>
      </c>
      <c r="E64" s="92" t="s">
        <v>125</v>
      </c>
      <c r="F64" s="92" t="s">
        <v>19</v>
      </c>
      <c r="G64" s="92" t="s">
        <v>96</v>
      </c>
      <c r="H64" s="39" t="s">
        <v>127</v>
      </c>
    </row>
    <row r="65" spans="1:8" ht="20.100000000000001" customHeight="1" x14ac:dyDescent="0.2">
      <c r="A65" s="8">
        <f>SUBTOTAL(103,$B$4:B65)*1</f>
        <v>62</v>
      </c>
      <c r="B65" s="92" t="s">
        <v>91</v>
      </c>
      <c r="C65" s="9" t="s">
        <v>205</v>
      </c>
      <c r="D65" s="92" t="s">
        <v>102</v>
      </c>
      <c r="E65" s="92" t="s">
        <v>206</v>
      </c>
      <c r="F65" s="92" t="s">
        <v>19</v>
      </c>
      <c r="G65" s="92" t="s">
        <v>96</v>
      </c>
      <c r="H65" s="39">
        <v>45649.525277777779</v>
      </c>
    </row>
    <row r="66" spans="1:8" ht="20.100000000000001" customHeight="1" x14ac:dyDescent="0.2">
      <c r="A66" s="8">
        <f>SUBTOTAL(103,$B$4:B66)*1</f>
        <v>63</v>
      </c>
      <c r="B66" s="92" t="s">
        <v>91</v>
      </c>
      <c r="C66" s="9" t="s">
        <v>320</v>
      </c>
      <c r="D66" s="92" t="s">
        <v>102</v>
      </c>
      <c r="E66" s="92" t="s">
        <v>299</v>
      </c>
      <c r="F66" s="92" t="s">
        <v>20</v>
      </c>
      <c r="G66" s="92" t="s">
        <v>96</v>
      </c>
      <c r="H66" s="39">
        <v>45672.578287037039</v>
      </c>
    </row>
    <row r="67" spans="1:8" ht="20.100000000000001" customHeight="1" x14ac:dyDescent="0.2">
      <c r="A67" s="8">
        <f>SUBTOTAL(103,$B$4:B67)*1</f>
        <v>64</v>
      </c>
      <c r="B67" s="92" t="s">
        <v>85</v>
      </c>
      <c r="C67" s="9" t="s">
        <v>185</v>
      </c>
      <c r="D67" s="92" t="s">
        <v>94</v>
      </c>
      <c r="E67" s="92" t="s">
        <v>151</v>
      </c>
      <c r="F67" s="92" t="s">
        <v>19</v>
      </c>
      <c r="G67" s="92" t="s">
        <v>96</v>
      </c>
      <c r="H67" s="39">
        <v>45615.450358796297</v>
      </c>
    </row>
    <row r="68" spans="1:8" ht="20.100000000000001" customHeight="1" x14ac:dyDescent="0.2">
      <c r="A68" s="8">
        <f>SUBTOTAL(103,$B$4:B68)*1</f>
        <v>65</v>
      </c>
      <c r="B68" s="92" t="s">
        <v>85</v>
      </c>
      <c r="C68" s="9" t="s">
        <v>184</v>
      </c>
      <c r="D68" s="92" t="s">
        <v>94</v>
      </c>
      <c r="E68" s="92" t="s">
        <v>151</v>
      </c>
      <c r="F68" s="92" t="s">
        <v>19</v>
      </c>
      <c r="G68" s="92" t="s">
        <v>96</v>
      </c>
      <c r="H68" s="39">
        <v>45606.390775462962</v>
      </c>
    </row>
    <row r="69" spans="1:8" ht="20.100000000000001" customHeight="1" x14ac:dyDescent="0.2">
      <c r="A69" s="8">
        <f>SUBTOTAL(103,$B$4:B69)*1</f>
        <v>66</v>
      </c>
      <c r="B69" s="92" t="s">
        <v>85</v>
      </c>
      <c r="C69" s="9" t="s">
        <v>178</v>
      </c>
      <c r="D69" s="92" t="s">
        <v>94</v>
      </c>
      <c r="E69" s="92" t="s">
        <v>179</v>
      </c>
      <c r="F69" s="92" t="s">
        <v>98</v>
      </c>
      <c r="G69" s="92" t="s">
        <v>117</v>
      </c>
      <c r="H69" s="39">
        <v>45626.929166666669</v>
      </c>
    </row>
    <row r="70" spans="1:8" ht="20.100000000000001" customHeight="1" x14ac:dyDescent="0.2">
      <c r="A70" s="8">
        <f>SUBTOTAL(103,$B$4:B70)*1</f>
        <v>67</v>
      </c>
      <c r="B70" s="92" t="s">
        <v>85</v>
      </c>
      <c r="C70" s="9" t="s">
        <v>180</v>
      </c>
      <c r="D70" s="92" t="s">
        <v>94</v>
      </c>
      <c r="E70" s="92" t="s">
        <v>179</v>
      </c>
      <c r="F70" s="92" t="s">
        <v>98</v>
      </c>
      <c r="G70" s="92" t="s">
        <v>117</v>
      </c>
      <c r="H70" s="39">
        <v>45600.80568287037</v>
      </c>
    </row>
    <row r="71" spans="1:8" ht="20.100000000000001" customHeight="1" x14ac:dyDescent="0.2">
      <c r="A71" s="8">
        <f>SUBTOTAL(103,$B$4:B71)*1</f>
        <v>68</v>
      </c>
      <c r="B71" s="92" t="s">
        <v>85</v>
      </c>
      <c r="C71" s="9" t="s">
        <v>182</v>
      </c>
      <c r="D71" s="92" t="s">
        <v>94</v>
      </c>
      <c r="E71" s="92" t="s">
        <v>179</v>
      </c>
      <c r="F71" s="92" t="s">
        <v>98</v>
      </c>
      <c r="G71" s="92" t="s">
        <v>117</v>
      </c>
      <c r="H71" s="39">
        <v>45620.567546296297</v>
      </c>
    </row>
    <row r="72" spans="1:8" ht="20.100000000000001" customHeight="1" x14ac:dyDescent="0.2">
      <c r="A72" s="8">
        <f>SUBTOTAL(103,$B$4:B72)*1</f>
        <v>69</v>
      </c>
      <c r="B72" s="92" t="s">
        <v>85</v>
      </c>
      <c r="C72" s="9" t="s">
        <v>183</v>
      </c>
      <c r="D72" s="92" t="s">
        <v>94</v>
      </c>
      <c r="E72" s="92" t="s">
        <v>179</v>
      </c>
      <c r="F72" s="92" t="s">
        <v>98</v>
      </c>
      <c r="G72" s="92" t="s">
        <v>117</v>
      </c>
      <c r="H72" s="39">
        <v>45602.827407407407</v>
      </c>
    </row>
    <row r="73" spans="1:8" ht="20.100000000000001" customHeight="1" x14ac:dyDescent="0.2">
      <c r="A73" s="8">
        <f>SUBTOTAL(103,$B$4:B73)*1</f>
        <v>70</v>
      </c>
      <c r="B73" s="92" t="s">
        <v>85</v>
      </c>
      <c r="C73" s="9" t="s">
        <v>181</v>
      </c>
      <c r="D73" s="92" t="s">
        <v>94</v>
      </c>
      <c r="E73" s="92" t="s">
        <v>179</v>
      </c>
      <c r="F73" s="92" t="s">
        <v>98</v>
      </c>
      <c r="G73" s="92" t="s">
        <v>117</v>
      </c>
      <c r="H73" s="39">
        <v>45608.528611111113</v>
      </c>
    </row>
    <row r="74" spans="1:8" ht="20.100000000000001" customHeight="1" x14ac:dyDescent="0.2">
      <c r="A74" s="8">
        <f>SUBTOTAL(103,$B$4:B74)*1</f>
        <v>71</v>
      </c>
      <c r="B74" s="92" t="s">
        <v>88</v>
      </c>
      <c r="C74" s="9" t="s">
        <v>207</v>
      </c>
      <c r="D74" s="92" t="s">
        <v>94</v>
      </c>
      <c r="E74" s="92" t="s">
        <v>208</v>
      </c>
      <c r="F74" s="92" t="s">
        <v>20</v>
      </c>
      <c r="G74" s="92" t="s">
        <v>119</v>
      </c>
      <c r="H74" s="39" t="s">
        <v>127</v>
      </c>
    </row>
    <row r="75" spans="1:8" ht="20.100000000000001" customHeight="1" x14ac:dyDescent="0.2">
      <c r="A75" s="8">
        <f>SUBTOTAL(103,$B$4:B75)*1</f>
        <v>72</v>
      </c>
      <c r="B75" s="92" t="s">
        <v>88</v>
      </c>
      <c r="C75" s="9" t="s">
        <v>296</v>
      </c>
      <c r="D75" s="92" t="s">
        <v>102</v>
      </c>
      <c r="E75" s="92" t="s">
        <v>186</v>
      </c>
      <c r="F75" s="92" t="s">
        <v>19</v>
      </c>
      <c r="G75" s="92" t="s">
        <v>122</v>
      </c>
      <c r="H75" s="39">
        <v>45679.695844907408</v>
      </c>
    </row>
    <row r="76" spans="1:8" ht="20.100000000000001" customHeight="1" x14ac:dyDescent="0.2">
      <c r="A76" s="8">
        <f>SUBTOTAL(103,$B$4:B76)*1</f>
        <v>73</v>
      </c>
      <c r="B76" s="92" t="s">
        <v>88</v>
      </c>
      <c r="C76" s="9" t="s">
        <v>327</v>
      </c>
      <c r="D76" s="92" t="s">
        <v>94</v>
      </c>
      <c r="E76" s="92" t="s">
        <v>328</v>
      </c>
      <c r="F76" s="92" t="s">
        <v>20</v>
      </c>
      <c r="G76" s="92" t="s">
        <v>122</v>
      </c>
      <c r="H76" s="39">
        <v>45659.975590277776</v>
      </c>
    </row>
    <row r="77" spans="1:8" ht="20.100000000000001" customHeight="1" x14ac:dyDescent="0.2">
      <c r="A77" s="8">
        <f>SUBTOTAL(103,$B$4:B77)*1</f>
        <v>74</v>
      </c>
      <c r="B77" s="92" t="s">
        <v>83</v>
      </c>
      <c r="C77" s="9" t="s">
        <v>209</v>
      </c>
      <c r="D77" s="92" t="s">
        <v>94</v>
      </c>
      <c r="E77" s="92" t="s">
        <v>210</v>
      </c>
      <c r="F77" s="92" t="s">
        <v>98</v>
      </c>
      <c r="G77" s="92" t="s">
        <v>104</v>
      </c>
      <c r="H77" s="39">
        <v>45654.157812500001</v>
      </c>
    </row>
  </sheetData>
  <autoFilter ref="A3:H67" xr:uid="{00000000-0009-0000-0000-000006000000}"/>
  <sortState xmlns:xlrd2="http://schemas.microsoft.com/office/spreadsheetml/2017/richdata2" ref="B4:H35">
    <sortCondition ref="B4:B3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5"/>
  </sortState>
  <phoneticPr fontId="41" type="noConversion"/>
  <conditionalFormatting sqref="C78:C1048576 C1:C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60"/>
  <sheetViews>
    <sheetView zoomScale="110" zoomScaleNormal="110" workbookViewId="0">
      <pane ySplit="3" topLeftCell="A4" activePane="bottomLeft" state="frozen"/>
      <selection pane="bottomLeft" activeCell="J16" sqref="J16"/>
    </sheetView>
  </sheetViews>
  <sheetFormatPr defaultColWidth="9" defaultRowHeight="20.100000000000001" customHeight="1" x14ac:dyDescent="0.2"/>
  <cols>
    <col min="1" max="1" width="8" style="15" customWidth="1"/>
    <col min="2" max="2" width="9.625" style="14" customWidth="1"/>
    <col min="3" max="3" width="44.5" style="15" customWidth="1"/>
    <col min="4" max="4" width="10.375" style="14" customWidth="1"/>
    <col min="5" max="5" width="12" style="14" customWidth="1"/>
    <col min="6" max="6" width="15" style="14" customWidth="1"/>
    <col min="7" max="7" width="22.625" style="14" customWidth="1"/>
    <col min="8" max="8" width="17.125" style="14" customWidth="1"/>
    <col min="9" max="9" width="13.625" style="18" customWidth="1"/>
    <col min="10" max="10" width="34.875" style="14" customWidth="1"/>
    <col min="11" max="11" width="21.125" style="32" customWidth="1"/>
    <col min="12" max="16384" width="9" style="15"/>
  </cols>
  <sheetData>
    <row r="1" spans="1:11" ht="20.100000000000001" customHeight="1" x14ac:dyDescent="0.2">
      <c r="A1" s="19" t="s">
        <v>164</v>
      </c>
    </row>
    <row r="2" spans="1:11" ht="39.75" customHeight="1" x14ac:dyDescent="0.2">
      <c r="A2" s="20" t="s">
        <v>156</v>
      </c>
      <c r="B2" s="21"/>
      <c r="C2" s="21"/>
      <c r="D2" s="21"/>
      <c r="E2" s="21"/>
      <c r="F2" s="21"/>
      <c r="G2" s="21"/>
      <c r="H2" s="21"/>
      <c r="I2" s="100"/>
      <c r="J2" s="21"/>
      <c r="K2" s="21"/>
    </row>
    <row r="3" spans="1:11" ht="20.100000000000001" customHeight="1" x14ac:dyDescent="0.2">
      <c r="A3" s="7" t="s">
        <v>47</v>
      </c>
      <c r="B3" s="7" t="s">
        <v>48</v>
      </c>
      <c r="C3" s="7" t="s">
        <v>51</v>
      </c>
      <c r="D3" s="7" t="s">
        <v>49</v>
      </c>
      <c r="E3" s="7" t="s">
        <v>50</v>
      </c>
      <c r="F3" s="7" t="s">
        <v>52</v>
      </c>
      <c r="G3" s="7" t="s">
        <v>60</v>
      </c>
      <c r="H3" s="7" t="s">
        <v>61</v>
      </c>
      <c r="I3" s="101" t="s">
        <v>62</v>
      </c>
      <c r="J3" s="7" t="s">
        <v>53</v>
      </c>
      <c r="K3" s="38" t="s">
        <v>142</v>
      </c>
    </row>
    <row r="4" spans="1:11" ht="20.100000000000001" customHeight="1" x14ac:dyDescent="0.2">
      <c r="A4" s="8">
        <f>SUBTOTAL(103,$B$4:B4)*1</f>
        <v>1</v>
      </c>
      <c r="B4" s="90" t="s">
        <v>72</v>
      </c>
      <c r="C4" s="90" t="s">
        <v>258</v>
      </c>
      <c r="D4" s="10" t="s">
        <v>357</v>
      </c>
      <c r="E4" s="90" t="s">
        <v>94</v>
      </c>
      <c r="F4" s="92" t="s">
        <v>98</v>
      </c>
      <c r="G4" s="10">
        <v>1795.3869999999999</v>
      </c>
      <c r="H4" s="10">
        <v>2412.8980000000001</v>
      </c>
      <c r="I4" s="23">
        <v>0.74407911150823602</v>
      </c>
      <c r="J4" s="90" t="s">
        <v>249</v>
      </c>
      <c r="K4" s="107" t="s">
        <v>374</v>
      </c>
    </row>
    <row r="5" spans="1:11" ht="20.100000000000001" customHeight="1" x14ac:dyDescent="0.2">
      <c r="A5" s="8">
        <f>SUBTOTAL(103,$B$4:B5)*1</f>
        <v>2</v>
      </c>
      <c r="B5" s="90" t="s">
        <v>72</v>
      </c>
      <c r="C5" s="90" t="s">
        <v>645</v>
      </c>
      <c r="D5" s="10" t="s">
        <v>646</v>
      </c>
      <c r="E5" s="90" t="s">
        <v>94</v>
      </c>
      <c r="F5" s="92" t="s">
        <v>98</v>
      </c>
      <c r="G5" s="10">
        <v>7943.232</v>
      </c>
      <c r="H5" s="10">
        <v>10782.904</v>
      </c>
      <c r="I5" s="23">
        <v>0.73665053495792998</v>
      </c>
      <c r="J5" s="90" t="s">
        <v>249</v>
      </c>
      <c r="K5" s="84"/>
    </row>
    <row r="6" spans="1:11" ht="20.100000000000001" customHeight="1" x14ac:dyDescent="0.2">
      <c r="A6" s="8">
        <f>SUBTOTAL(103,$B$4:B6)*1</f>
        <v>3</v>
      </c>
      <c r="B6" s="90" t="s">
        <v>72</v>
      </c>
      <c r="C6" s="90" t="s">
        <v>641</v>
      </c>
      <c r="D6" s="10" t="s">
        <v>642</v>
      </c>
      <c r="E6" s="90" t="s">
        <v>102</v>
      </c>
      <c r="F6" s="92" t="s">
        <v>98</v>
      </c>
      <c r="G6" s="10">
        <v>194.25200000000001</v>
      </c>
      <c r="H6" s="10">
        <v>257.62</v>
      </c>
      <c r="I6" s="23">
        <v>0.75402530859405303</v>
      </c>
      <c r="J6" s="90" t="s">
        <v>104</v>
      </c>
      <c r="K6" s="84"/>
    </row>
    <row r="7" spans="1:11" ht="20.100000000000001" customHeight="1" x14ac:dyDescent="0.2">
      <c r="A7" s="8">
        <f>SUBTOTAL(103,$B$4:B7)*1</f>
        <v>4</v>
      </c>
      <c r="B7" s="90" t="s">
        <v>72</v>
      </c>
      <c r="C7" s="90" t="s">
        <v>110</v>
      </c>
      <c r="D7" s="10" t="s">
        <v>554</v>
      </c>
      <c r="E7" s="90" t="s">
        <v>102</v>
      </c>
      <c r="F7" s="90" t="s">
        <v>20</v>
      </c>
      <c r="G7" s="10">
        <v>416.51900000000001</v>
      </c>
      <c r="H7" s="10">
        <v>631.56200000000001</v>
      </c>
      <c r="I7" s="23">
        <v>0.65950611341404297</v>
      </c>
      <c r="J7" s="90" t="s">
        <v>96</v>
      </c>
      <c r="K7" s="84"/>
    </row>
    <row r="8" spans="1:11" ht="20.100000000000001" customHeight="1" x14ac:dyDescent="0.2">
      <c r="A8" s="8">
        <f>SUBTOTAL(103,$B$4:B8)*1</f>
        <v>5</v>
      </c>
      <c r="B8" s="90" t="s">
        <v>72</v>
      </c>
      <c r="C8" s="90" t="s">
        <v>116</v>
      </c>
      <c r="D8" s="10" t="s">
        <v>576</v>
      </c>
      <c r="E8" s="90" t="s">
        <v>94</v>
      </c>
      <c r="F8" s="92" t="s">
        <v>20</v>
      </c>
      <c r="G8" s="10">
        <v>1839.329</v>
      </c>
      <c r="H8" s="10">
        <v>2805.7170000000001</v>
      </c>
      <c r="I8" s="23">
        <v>0.65556469166348597</v>
      </c>
      <c r="J8" s="90" t="s">
        <v>96</v>
      </c>
      <c r="K8" s="84"/>
    </row>
    <row r="9" spans="1:11" ht="20.100000000000001" customHeight="1" x14ac:dyDescent="0.2">
      <c r="A9" s="8">
        <f>SUBTOTAL(103,$B$4:B9)*1</f>
        <v>6</v>
      </c>
      <c r="B9" s="90" t="s">
        <v>72</v>
      </c>
      <c r="C9" s="90" t="s">
        <v>116</v>
      </c>
      <c r="D9" s="10" t="s">
        <v>613</v>
      </c>
      <c r="E9" s="90" t="s">
        <v>94</v>
      </c>
      <c r="F9" s="92" t="s">
        <v>20</v>
      </c>
      <c r="G9" s="10">
        <v>1610.5989999999999</v>
      </c>
      <c r="H9" s="10">
        <v>2215.1129999999998</v>
      </c>
      <c r="I9" s="23">
        <v>0.72709563801034105</v>
      </c>
      <c r="J9" s="90" t="s">
        <v>96</v>
      </c>
      <c r="K9" s="84"/>
    </row>
    <row r="10" spans="1:11" ht="20.100000000000001" customHeight="1" x14ac:dyDescent="0.2">
      <c r="A10" s="8">
        <f>SUBTOTAL(103,$B$4:B10)*1</f>
        <v>7</v>
      </c>
      <c r="B10" s="90" t="s">
        <v>72</v>
      </c>
      <c r="C10" s="90" t="s">
        <v>116</v>
      </c>
      <c r="D10" s="10" t="s">
        <v>660</v>
      </c>
      <c r="E10" s="90" t="s">
        <v>94</v>
      </c>
      <c r="F10" s="90" t="s">
        <v>20</v>
      </c>
      <c r="G10" s="10">
        <v>1053.134</v>
      </c>
      <c r="H10" s="10">
        <v>1446.9659999999999</v>
      </c>
      <c r="I10" s="23">
        <v>0.72782221558765003</v>
      </c>
      <c r="J10" s="90" t="s">
        <v>96</v>
      </c>
      <c r="K10" s="84"/>
    </row>
    <row r="11" spans="1:11" ht="20.100000000000001" customHeight="1" x14ac:dyDescent="0.2">
      <c r="A11" s="8">
        <f>SUBTOTAL(103,$B$4:B11)*1</f>
        <v>8</v>
      </c>
      <c r="B11" s="90" t="s">
        <v>72</v>
      </c>
      <c r="C11" s="90" t="s">
        <v>97</v>
      </c>
      <c r="D11" s="10" t="s">
        <v>625</v>
      </c>
      <c r="E11" s="90" t="s">
        <v>102</v>
      </c>
      <c r="F11" s="90" t="s">
        <v>19</v>
      </c>
      <c r="G11" s="10">
        <v>41.807000000000002</v>
      </c>
      <c r="H11" s="10">
        <v>58.456000000000003</v>
      </c>
      <c r="I11" s="23">
        <v>0.71518749144655802</v>
      </c>
      <c r="J11" s="90" t="s">
        <v>96</v>
      </c>
      <c r="K11" s="84"/>
    </row>
    <row r="12" spans="1:11" ht="20.100000000000001" customHeight="1" x14ac:dyDescent="0.2">
      <c r="A12" s="8">
        <f>SUBTOTAL(103,$B$4:B12)*1</f>
        <v>9</v>
      </c>
      <c r="B12" s="90" t="s">
        <v>72</v>
      </c>
      <c r="C12" s="90" t="s">
        <v>214</v>
      </c>
      <c r="D12" s="10" t="s">
        <v>342</v>
      </c>
      <c r="E12" s="90" t="s">
        <v>94</v>
      </c>
      <c r="F12" s="92" t="s">
        <v>98</v>
      </c>
      <c r="G12" s="10">
        <v>2623.1819999999998</v>
      </c>
      <c r="H12" s="10">
        <v>3397.3009999999999</v>
      </c>
      <c r="I12" s="23">
        <v>0.77213705821179801</v>
      </c>
      <c r="J12" s="90" t="s">
        <v>96</v>
      </c>
      <c r="K12" s="107" t="s">
        <v>374</v>
      </c>
    </row>
    <row r="13" spans="1:11" ht="20.100000000000001" customHeight="1" x14ac:dyDescent="0.2">
      <c r="A13" s="8">
        <f>SUBTOTAL(103,$B$4:B13)*1</f>
        <v>10</v>
      </c>
      <c r="B13" s="90" t="s">
        <v>72</v>
      </c>
      <c r="C13" s="90" t="s">
        <v>566</v>
      </c>
      <c r="D13" s="10" t="s">
        <v>567</v>
      </c>
      <c r="E13" s="90" t="s">
        <v>94</v>
      </c>
      <c r="F13" s="92" t="s">
        <v>19</v>
      </c>
      <c r="G13" s="10">
        <v>196.27</v>
      </c>
      <c r="H13" s="10">
        <v>306.86900000000003</v>
      </c>
      <c r="I13" s="23">
        <v>0.63958887994551405</v>
      </c>
      <c r="J13" s="90" t="s">
        <v>96</v>
      </c>
      <c r="K13" s="84"/>
    </row>
    <row r="14" spans="1:11" ht="20.100000000000001" customHeight="1" x14ac:dyDescent="0.2">
      <c r="A14" s="8">
        <f>SUBTOTAL(103,$B$4:B14)*1</f>
        <v>11</v>
      </c>
      <c r="B14" s="90" t="s">
        <v>72</v>
      </c>
      <c r="C14" s="90" t="s">
        <v>540</v>
      </c>
      <c r="D14" s="10" t="s">
        <v>541</v>
      </c>
      <c r="E14" s="90" t="s">
        <v>94</v>
      </c>
      <c r="F14" s="90" t="s">
        <v>20</v>
      </c>
      <c r="G14" s="10">
        <v>3508.1680000000001</v>
      </c>
      <c r="H14" s="10">
        <v>5808.6589999999997</v>
      </c>
      <c r="I14" s="23">
        <v>0.60395488872732905</v>
      </c>
      <c r="J14" s="90" t="s">
        <v>96</v>
      </c>
      <c r="K14" s="84"/>
    </row>
    <row r="15" spans="1:11" ht="20.100000000000001" customHeight="1" x14ac:dyDescent="0.2">
      <c r="A15" s="8">
        <f>SUBTOTAL(103,$B$4:B15)*1</f>
        <v>12</v>
      </c>
      <c r="B15" s="90" t="s">
        <v>72</v>
      </c>
      <c r="C15" s="90" t="s">
        <v>615</v>
      </c>
      <c r="D15" s="10" t="s">
        <v>616</v>
      </c>
      <c r="E15" s="90" t="s">
        <v>94</v>
      </c>
      <c r="F15" s="92" t="s">
        <v>98</v>
      </c>
      <c r="G15" s="10">
        <v>14872.008</v>
      </c>
      <c r="H15" s="10">
        <v>19723.845000000001</v>
      </c>
      <c r="I15" s="23">
        <v>0.75401160372128295</v>
      </c>
      <c r="J15" s="90" t="s">
        <v>249</v>
      </c>
      <c r="K15" s="84"/>
    </row>
    <row r="16" spans="1:11" ht="20.100000000000001" customHeight="1" x14ac:dyDescent="0.2">
      <c r="A16" s="8">
        <f>SUBTOTAL(103,$B$4:B16)*1</f>
        <v>13</v>
      </c>
      <c r="B16" s="90" t="s">
        <v>72</v>
      </c>
      <c r="C16" s="90" t="s">
        <v>308</v>
      </c>
      <c r="D16" s="10" t="s">
        <v>343</v>
      </c>
      <c r="E16" s="90" t="s">
        <v>94</v>
      </c>
      <c r="F16" s="92" t="s">
        <v>98</v>
      </c>
      <c r="G16" s="10">
        <v>2369.7080000000001</v>
      </c>
      <c r="H16" s="10">
        <v>3553.335</v>
      </c>
      <c r="I16" s="23">
        <v>0.66689687293767697</v>
      </c>
      <c r="J16" s="90" t="s">
        <v>96</v>
      </c>
      <c r="K16" s="107" t="s">
        <v>374</v>
      </c>
    </row>
    <row r="17" spans="1:11" ht="20.100000000000001" customHeight="1" x14ac:dyDescent="0.2">
      <c r="A17" s="8">
        <f>SUBTOTAL(103,$B$4:B17)*1</f>
        <v>14</v>
      </c>
      <c r="B17" s="90" t="s">
        <v>72</v>
      </c>
      <c r="C17" s="90" t="s">
        <v>503</v>
      </c>
      <c r="D17" s="10" t="s">
        <v>600</v>
      </c>
      <c r="E17" s="90" t="s">
        <v>94</v>
      </c>
      <c r="F17" s="92" t="s">
        <v>19</v>
      </c>
      <c r="G17" s="10">
        <v>1337.7619999999999</v>
      </c>
      <c r="H17" s="10">
        <v>5150.5450000000001</v>
      </c>
      <c r="I17" s="23">
        <v>0.25973212543526902</v>
      </c>
      <c r="J17" s="90" t="s">
        <v>96</v>
      </c>
      <c r="K17" s="84"/>
    </row>
    <row r="18" spans="1:11" ht="20.100000000000001" customHeight="1" x14ac:dyDescent="0.2">
      <c r="A18" s="8">
        <f>SUBTOTAL(103,$B$4:B18)*1</f>
        <v>15</v>
      </c>
      <c r="B18" s="90" t="s">
        <v>72</v>
      </c>
      <c r="C18" s="90" t="s">
        <v>228</v>
      </c>
      <c r="D18" s="10" t="s">
        <v>559</v>
      </c>
      <c r="E18" s="90" t="s">
        <v>94</v>
      </c>
      <c r="F18" s="92" t="s">
        <v>98</v>
      </c>
      <c r="G18" s="10">
        <v>6459.1210000000001</v>
      </c>
      <c r="H18" s="10">
        <v>9173.8950000000004</v>
      </c>
      <c r="I18" s="23">
        <v>0.70407618574226105</v>
      </c>
      <c r="J18" s="90" t="s">
        <v>117</v>
      </c>
      <c r="K18" s="84"/>
    </row>
    <row r="19" spans="1:11" ht="20.100000000000001" customHeight="1" x14ac:dyDescent="0.2">
      <c r="A19" s="8">
        <f>SUBTOTAL(103,$B$4:B19)*1</f>
        <v>16</v>
      </c>
      <c r="B19" s="90" t="s">
        <v>77</v>
      </c>
      <c r="C19" s="90" t="s">
        <v>635</v>
      </c>
      <c r="D19" s="10" t="s">
        <v>636</v>
      </c>
      <c r="E19" s="90" t="s">
        <v>94</v>
      </c>
      <c r="F19" s="90" t="s">
        <v>19</v>
      </c>
      <c r="G19" s="10">
        <v>6290.4229999999998</v>
      </c>
      <c r="H19" s="10">
        <v>8228.9310000000005</v>
      </c>
      <c r="I19" s="23">
        <v>0.76442772457321595</v>
      </c>
      <c r="J19" s="90" t="s">
        <v>106</v>
      </c>
      <c r="K19" s="84"/>
    </row>
    <row r="20" spans="1:11" ht="20.100000000000001" customHeight="1" x14ac:dyDescent="0.2">
      <c r="A20" s="8">
        <f>SUBTOTAL(103,$B$4:B20)*1</f>
        <v>17</v>
      </c>
      <c r="B20" s="90" t="s">
        <v>77</v>
      </c>
      <c r="C20" s="90" t="s">
        <v>635</v>
      </c>
      <c r="D20" s="10" t="s">
        <v>640</v>
      </c>
      <c r="E20" s="90" t="s">
        <v>102</v>
      </c>
      <c r="F20" s="92" t="s">
        <v>19</v>
      </c>
      <c r="G20" s="10">
        <v>215.37700000000001</v>
      </c>
      <c r="H20" s="10">
        <v>362.09899999999999</v>
      </c>
      <c r="I20" s="23">
        <v>0.59480142171063699</v>
      </c>
      <c r="J20" s="90" t="s">
        <v>95</v>
      </c>
      <c r="K20" s="84"/>
    </row>
    <row r="21" spans="1:11" ht="20.100000000000001" customHeight="1" x14ac:dyDescent="0.2">
      <c r="A21" s="8">
        <f>SUBTOTAL(103,$B$4:B21)*1</f>
        <v>18</v>
      </c>
      <c r="B21" s="90" t="s">
        <v>74</v>
      </c>
      <c r="C21" s="90" t="s">
        <v>475</v>
      </c>
      <c r="D21" s="10" t="s">
        <v>651</v>
      </c>
      <c r="E21" s="90" t="s">
        <v>94</v>
      </c>
      <c r="F21" s="92" t="s">
        <v>98</v>
      </c>
      <c r="G21" s="10">
        <v>3060.7530000000002</v>
      </c>
      <c r="H21" s="10">
        <v>4196.6130000000003</v>
      </c>
      <c r="I21" s="23">
        <v>0.72933887399195496</v>
      </c>
      <c r="J21" s="90" t="s">
        <v>96</v>
      </c>
      <c r="K21" s="84"/>
    </row>
    <row r="22" spans="1:11" ht="20.100000000000001" customHeight="1" x14ac:dyDescent="0.2">
      <c r="A22" s="8">
        <f>SUBTOTAL(103,$B$4:B22)*1</f>
        <v>19</v>
      </c>
      <c r="B22" s="90" t="s">
        <v>74</v>
      </c>
      <c r="C22" s="90" t="s">
        <v>365</v>
      </c>
      <c r="D22" s="10" t="s">
        <v>366</v>
      </c>
      <c r="E22" s="90" t="s">
        <v>94</v>
      </c>
      <c r="F22" s="92" t="s">
        <v>98</v>
      </c>
      <c r="G22" s="10">
        <v>1193.144</v>
      </c>
      <c r="H22" s="10">
        <v>1574.866</v>
      </c>
      <c r="I22" s="23">
        <v>0.75761620353731696</v>
      </c>
      <c r="J22" s="90" t="s">
        <v>96</v>
      </c>
      <c r="K22" s="107" t="s">
        <v>374</v>
      </c>
    </row>
    <row r="23" spans="1:11" ht="20.100000000000001" customHeight="1" x14ac:dyDescent="0.2">
      <c r="A23" s="8">
        <f>SUBTOTAL(103,$B$4:B23)*1</f>
        <v>20</v>
      </c>
      <c r="B23" s="90" t="s">
        <v>74</v>
      </c>
      <c r="C23" s="90" t="s">
        <v>596</v>
      </c>
      <c r="D23" s="10" t="s">
        <v>597</v>
      </c>
      <c r="E23" s="90" t="s">
        <v>102</v>
      </c>
      <c r="F23" s="92" t="s">
        <v>19</v>
      </c>
      <c r="G23" s="10">
        <v>3790.9749999999999</v>
      </c>
      <c r="H23" s="10">
        <v>5078.6329999999998</v>
      </c>
      <c r="I23" s="23">
        <v>0.74645578839817694</v>
      </c>
      <c r="J23" s="90" t="s">
        <v>95</v>
      </c>
      <c r="K23" s="84"/>
    </row>
    <row r="24" spans="1:11" ht="20.100000000000001" customHeight="1" x14ac:dyDescent="0.2">
      <c r="A24" s="8">
        <f>SUBTOTAL(103,$B$4:B24)*1</f>
        <v>21</v>
      </c>
      <c r="B24" s="90" t="s">
        <v>75</v>
      </c>
      <c r="C24" s="90" t="s">
        <v>551</v>
      </c>
      <c r="D24" s="10" t="s">
        <v>552</v>
      </c>
      <c r="E24" s="90" t="s">
        <v>94</v>
      </c>
      <c r="F24" s="92" t="s">
        <v>98</v>
      </c>
      <c r="G24" s="10">
        <v>6502.3509999999997</v>
      </c>
      <c r="H24" s="10">
        <v>17659.166000000001</v>
      </c>
      <c r="I24" s="23">
        <v>0.36821393490496701</v>
      </c>
      <c r="J24" s="90" t="s">
        <v>96</v>
      </c>
      <c r="K24" s="84"/>
    </row>
    <row r="25" spans="1:11" ht="20.100000000000001" customHeight="1" x14ac:dyDescent="0.2">
      <c r="A25" s="8">
        <f>SUBTOTAL(103,$B$4:B25)*1</f>
        <v>22</v>
      </c>
      <c r="B25" s="90" t="s">
        <v>75</v>
      </c>
      <c r="C25" s="90" t="s">
        <v>551</v>
      </c>
      <c r="D25" s="10" t="s">
        <v>568</v>
      </c>
      <c r="E25" s="90" t="s">
        <v>94</v>
      </c>
      <c r="F25" s="92" t="s">
        <v>98</v>
      </c>
      <c r="G25" s="10">
        <v>7312.8410000000003</v>
      </c>
      <c r="H25" s="10">
        <v>11973.754999999999</v>
      </c>
      <c r="I25" s="23">
        <v>0.61073915409159396</v>
      </c>
      <c r="J25" s="90" t="s">
        <v>96</v>
      </c>
      <c r="K25" s="84"/>
    </row>
    <row r="26" spans="1:11" ht="20.100000000000001" customHeight="1" x14ac:dyDescent="0.2">
      <c r="A26" s="8">
        <f>SUBTOTAL(103,$B$4:B26)*1</f>
        <v>23</v>
      </c>
      <c r="B26" s="90" t="s">
        <v>75</v>
      </c>
      <c r="C26" s="90" t="s">
        <v>225</v>
      </c>
      <c r="D26" s="10" t="s">
        <v>607</v>
      </c>
      <c r="E26" s="90" t="s">
        <v>94</v>
      </c>
      <c r="F26" s="92" t="s">
        <v>98</v>
      </c>
      <c r="G26" s="10">
        <v>4388.058</v>
      </c>
      <c r="H26" s="10">
        <v>6744.0439999999999</v>
      </c>
      <c r="I26" s="23">
        <v>0.65065678693674001</v>
      </c>
      <c r="J26" s="90" t="s">
        <v>226</v>
      </c>
      <c r="K26" s="84"/>
    </row>
    <row r="27" spans="1:11" ht="20.100000000000001" customHeight="1" x14ac:dyDescent="0.2">
      <c r="A27" s="8">
        <f>SUBTOTAL(103,$B$4:B27)*1</f>
        <v>24</v>
      </c>
      <c r="B27" s="90" t="s">
        <v>75</v>
      </c>
      <c r="C27" s="90" t="s">
        <v>244</v>
      </c>
      <c r="D27" s="10" t="s">
        <v>612</v>
      </c>
      <c r="E27" s="90" t="s">
        <v>102</v>
      </c>
      <c r="F27" s="90" t="s">
        <v>20</v>
      </c>
      <c r="G27" s="10">
        <v>1447.441</v>
      </c>
      <c r="H27" s="10">
        <v>2001.605</v>
      </c>
      <c r="I27" s="23">
        <v>0.72314018000554503</v>
      </c>
      <c r="J27" s="90" t="s">
        <v>226</v>
      </c>
      <c r="K27" s="84"/>
    </row>
    <row r="28" spans="1:11" ht="20.100000000000001" customHeight="1" x14ac:dyDescent="0.2">
      <c r="A28" s="8">
        <f>SUBTOTAL(103,$B$4:B28)*1</f>
        <v>25</v>
      </c>
      <c r="B28" s="90" t="s">
        <v>75</v>
      </c>
      <c r="C28" s="90" t="s">
        <v>585</v>
      </c>
      <c r="D28" s="10" t="s">
        <v>586</v>
      </c>
      <c r="E28" s="90" t="s">
        <v>94</v>
      </c>
      <c r="F28" s="92" t="s">
        <v>98</v>
      </c>
      <c r="G28" s="10">
        <v>131.6</v>
      </c>
      <c r="H28" s="10">
        <v>166.78700000000001</v>
      </c>
      <c r="I28" s="23">
        <v>0.78903032010888097</v>
      </c>
      <c r="J28" s="90" t="s">
        <v>101</v>
      </c>
      <c r="K28" s="84"/>
    </row>
    <row r="29" spans="1:11" ht="20.100000000000001" customHeight="1" x14ac:dyDescent="0.2">
      <c r="A29" s="8">
        <f>SUBTOTAL(103,$B$4:B29)*1</f>
        <v>26</v>
      </c>
      <c r="B29" s="90" t="s">
        <v>75</v>
      </c>
      <c r="C29" s="90" t="s">
        <v>499</v>
      </c>
      <c r="D29" s="10" t="s">
        <v>577</v>
      </c>
      <c r="E29" s="90" t="s">
        <v>102</v>
      </c>
      <c r="F29" s="90" t="s">
        <v>20</v>
      </c>
      <c r="G29" s="10">
        <v>2412.9409999999998</v>
      </c>
      <c r="H29" s="10">
        <v>5100.8789999999999</v>
      </c>
      <c r="I29" s="23">
        <v>0.47304415572296499</v>
      </c>
      <c r="J29" s="90" t="s">
        <v>96</v>
      </c>
      <c r="K29" s="84"/>
    </row>
    <row r="30" spans="1:11" ht="20.100000000000001" customHeight="1" x14ac:dyDescent="0.2">
      <c r="A30" s="8">
        <f>SUBTOTAL(103,$B$4:B30)*1</f>
        <v>27</v>
      </c>
      <c r="B30" s="90" t="s">
        <v>75</v>
      </c>
      <c r="C30" s="90" t="s">
        <v>627</v>
      </c>
      <c r="D30" s="10" t="s">
        <v>628</v>
      </c>
      <c r="E30" s="90" t="s">
        <v>341</v>
      </c>
      <c r="F30" s="90" t="s">
        <v>20</v>
      </c>
      <c r="G30" s="10">
        <v>6146.2920000000004</v>
      </c>
      <c r="H30" s="10">
        <v>8912.348</v>
      </c>
      <c r="I30" s="23">
        <v>0.68963779242013401</v>
      </c>
      <c r="J30" s="90" t="s">
        <v>96</v>
      </c>
      <c r="K30" s="84"/>
    </row>
    <row r="31" spans="1:11" ht="20.100000000000001" customHeight="1" x14ac:dyDescent="0.2">
      <c r="A31" s="8">
        <f>SUBTOTAL(103,$B$4:B31)*1</f>
        <v>28</v>
      </c>
      <c r="B31" s="90" t="s">
        <v>76</v>
      </c>
      <c r="C31" s="90" t="s">
        <v>572</v>
      </c>
      <c r="D31" s="10" t="s">
        <v>573</v>
      </c>
      <c r="E31" s="90" t="s">
        <v>94</v>
      </c>
      <c r="F31" s="90" t="s">
        <v>20</v>
      </c>
      <c r="G31" s="10">
        <v>1903.9469999999999</v>
      </c>
      <c r="H31" s="10">
        <v>2636.9110000000001</v>
      </c>
      <c r="I31" s="23">
        <v>0.72203688330777904</v>
      </c>
      <c r="J31" s="90" t="s">
        <v>96</v>
      </c>
      <c r="K31" s="84"/>
    </row>
    <row r="32" spans="1:11" ht="20.100000000000001" customHeight="1" x14ac:dyDescent="0.2">
      <c r="A32" s="8">
        <f>SUBTOTAL(103,$B$4:B32)*1</f>
        <v>29</v>
      </c>
      <c r="B32" s="90" t="s">
        <v>76</v>
      </c>
      <c r="C32" s="90" t="s">
        <v>638</v>
      </c>
      <c r="D32" s="10" t="s">
        <v>639</v>
      </c>
      <c r="E32" s="90" t="s">
        <v>94</v>
      </c>
      <c r="F32" s="92" t="s">
        <v>98</v>
      </c>
      <c r="G32" s="10">
        <v>70.286000000000001</v>
      </c>
      <c r="H32" s="10">
        <v>337.30599999999998</v>
      </c>
      <c r="I32" s="23">
        <v>0.208374591617107</v>
      </c>
      <c r="J32" s="90" t="s">
        <v>119</v>
      </c>
      <c r="K32" s="84"/>
    </row>
    <row r="33" spans="1:11" ht="20.100000000000001" customHeight="1" x14ac:dyDescent="0.2">
      <c r="A33" s="8">
        <f>SUBTOTAL(103,$B$4:B33)*1</f>
        <v>30</v>
      </c>
      <c r="B33" s="90" t="s">
        <v>76</v>
      </c>
      <c r="C33" s="90" t="s">
        <v>288</v>
      </c>
      <c r="D33" s="10" t="s">
        <v>578</v>
      </c>
      <c r="E33" s="90" t="s">
        <v>94</v>
      </c>
      <c r="F33" s="92" t="s">
        <v>98</v>
      </c>
      <c r="G33" s="10">
        <v>3.1789999999999998</v>
      </c>
      <c r="H33" s="10">
        <v>4902.6980000000003</v>
      </c>
      <c r="I33" s="23">
        <v>6.4841848304749805E-4</v>
      </c>
      <c r="J33" s="90" t="s">
        <v>95</v>
      </c>
      <c r="K33" s="84"/>
    </row>
    <row r="34" spans="1:11" ht="20.100000000000001" customHeight="1" x14ac:dyDescent="0.2">
      <c r="A34" s="8">
        <f>SUBTOTAL(103,$B$4:B34)*1</f>
        <v>31</v>
      </c>
      <c r="B34" s="90" t="s">
        <v>76</v>
      </c>
      <c r="C34" s="90" t="s">
        <v>288</v>
      </c>
      <c r="D34" s="10" t="s">
        <v>289</v>
      </c>
      <c r="E34" s="90" t="s">
        <v>94</v>
      </c>
      <c r="F34" s="92" t="s">
        <v>98</v>
      </c>
      <c r="G34" s="10">
        <v>922.12900000000002</v>
      </c>
      <c r="H34" s="10">
        <v>1826.9849999999999</v>
      </c>
      <c r="I34" s="23">
        <v>0.50472718714165699</v>
      </c>
      <c r="J34" s="90" t="s">
        <v>95</v>
      </c>
      <c r="K34" s="107" t="s">
        <v>374</v>
      </c>
    </row>
    <row r="35" spans="1:11" ht="20.100000000000001" customHeight="1" x14ac:dyDescent="0.2">
      <c r="A35" s="8">
        <f>SUBTOTAL(103,$B$4:B35)*1</f>
        <v>32</v>
      </c>
      <c r="B35" s="90" t="s">
        <v>76</v>
      </c>
      <c r="C35" s="90" t="s">
        <v>355</v>
      </c>
      <c r="D35" s="10" t="s">
        <v>654</v>
      </c>
      <c r="E35" s="90" t="s">
        <v>94</v>
      </c>
      <c r="F35" s="92" t="s">
        <v>98</v>
      </c>
      <c r="G35" s="10">
        <v>27.033000000000001</v>
      </c>
      <c r="H35" s="10">
        <v>37.445</v>
      </c>
      <c r="I35" s="23">
        <v>0.72193884363733496</v>
      </c>
      <c r="J35" s="90" t="s">
        <v>96</v>
      </c>
      <c r="K35" s="84"/>
    </row>
    <row r="36" spans="1:11" ht="20.100000000000001" customHeight="1" x14ac:dyDescent="0.2">
      <c r="A36" s="8">
        <f>SUBTOTAL(103,$B$4:B36)*1</f>
        <v>33</v>
      </c>
      <c r="B36" s="90" t="s">
        <v>76</v>
      </c>
      <c r="C36" s="90" t="s">
        <v>349</v>
      </c>
      <c r="D36" s="10" t="s">
        <v>350</v>
      </c>
      <c r="E36" s="90" t="s">
        <v>94</v>
      </c>
      <c r="F36" s="92" t="s">
        <v>98</v>
      </c>
      <c r="G36" s="10">
        <v>9089.2139999999999</v>
      </c>
      <c r="H36" s="10">
        <v>15729.797</v>
      </c>
      <c r="I36" s="23">
        <v>0.57783415768175495</v>
      </c>
      <c r="J36" s="90" t="s">
        <v>106</v>
      </c>
      <c r="K36" s="107" t="s">
        <v>374</v>
      </c>
    </row>
    <row r="37" spans="1:11" ht="20.100000000000001" customHeight="1" x14ac:dyDescent="0.2">
      <c r="A37" s="8">
        <f>SUBTOTAL(103,$B$4:B37)*1</f>
        <v>34</v>
      </c>
      <c r="B37" s="90" t="s">
        <v>76</v>
      </c>
      <c r="C37" s="90" t="s">
        <v>349</v>
      </c>
      <c r="D37" s="10" t="s">
        <v>351</v>
      </c>
      <c r="E37" s="90" t="s">
        <v>94</v>
      </c>
      <c r="F37" s="92" t="s">
        <v>98</v>
      </c>
      <c r="G37" s="10">
        <v>9841.9660000000003</v>
      </c>
      <c r="H37" s="10">
        <v>14623.052</v>
      </c>
      <c r="I37" s="23">
        <v>0.67304458740897599</v>
      </c>
      <c r="J37" s="90" t="s">
        <v>106</v>
      </c>
      <c r="K37" s="107" t="s">
        <v>374</v>
      </c>
    </row>
    <row r="38" spans="1:11" ht="20.100000000000001" customHeight="1" x14ac:dyDescent="0.2">
      <c r="A38" s="8">
        <f>SUBTOTAL(103,$B$4:B38)*1</f>
        <v>35</v>
      </c>
      <c r="B38" s="90" t="s">
        <v>76</v>
      </c>
      <c r="C38" s="90" t="s">
        <v>349</v>
      </c>
      <c r="D38" s="10" t="s">
        <v>358</v>
      </c>
      <c r="E38" s="90" t="s">
        <v>94</v>
      </c>
      <c r="F38" s="92" t="s">
        <v>98</v>
      </c>
      <c r="G38" s="10">
        <v>12458.504999999999</v>
      </c>
      <c r="H38" s="10">
        <v>17605.245999999999</v>
      </c>
      <c r="I38" s="23">
        <v>0.70765867173909403</v>
      </c>
      <c r="J38" s="90" t="s">
        <v>106</v>
      </c>
      <c r="K38" s="107" t="s">
        <v>374</v>
      </c>
    </row>
    <row r="39" spans="1:11" ht="20.100000000000001" customHeight="1" x14ac:dyDescent="0.2">
      <c r="A39" s="8">
        <f>SUBTOTAL(103,$B$4:B39)*1</f>
        <v>36</v>
      </c>
      <c r="B39" s="90" t="s">
        <v>78</v>
      </c>
      <c r="C39" s="90" t="s">
        <v>542</v>
      </c>
      <c r="D39" s="10" t="s">
        <v>543</v>
      </c>
      <c r="E39" s="90" t="s">
        <v>94</v>
      </c>
      <c r="F39" s="92" t="s">
        <v>98</v>
      </c>
      <c r="G39" s="10">
        <v>111.167</v>
      </c>
      <c r="H39" s="10">
        <v>348.77100000000002</v>
      </c>
      <c r="I39" s="23">
        <v>0.31873923003919502</v>
      </c>
      <c r="J39" s="90" t="s">
        <v>427</v>
      </c>
      <c r="K39" s="84"/>
    </row>
    <row r="40" spans="1:11" ht="20.100000000000001" customHeight="1" x14ac:dyDescent="0.2">
      <c r="A40" s="8">
        <f>SUBTOTAL(103,$B$4:B40)*1</f>
        <v>37</v>
      </c>
      <c r="B40" s="90" t="s">
        <v>78</v>
      </c>
      <c r="C40" s="90" t="s">
        <v>426</v>
      </c>
      <c r="D40" s="10" t="s">
        <v>569</v>
      </c>
      <c r="E40" s="90" t="s">
        <v>111</v>
      </c>
      <c r="F40" s="90" t="s">
        <v>19</v>
      </c>
      <c r="G40" s="10">
        <v>3307.123</v>
      </c>
      <c r="H40" s="10">
        <v>4700.1729999999998</v>
      </c>
      <c r="I40" s="23">
        <v>0.70361729238477</v>
      </c>
      <c r="J40" s="90" t="s">
        <v>427</v>
      </c>
      <c r="K40" s="84"/>
    </row>
    <row r="41" spans="1:11" ht="20.100000000000001" customHeight="1" x14ac:dyDescent="0.2">
      <c r="A41" s="8">
        <f>SUBTOTAL(103,$B$4:B41)*1</f>
        <v>38</v>
      </c>
      <c r="B41" s="90" t="s">
        <v>78</v>
      </c>
      <c r="C41" s="90" t="s">
        <v>588</v>
      </c>
      <c r="D41" s="10" t="s">
        <v>589</v>
      </c>
      <c r="E41" s="90" t="s">
        <v>102</v>
      </c>
      <c r="F41" s="90" t="s">
        <v>19</v>
      </c>
      <c r="G41" s="10">
        <v>6509.741</v>
      </c>
      <c r="H41" s="10">
        <v>9867.2540000000008</v>
      </c>
      <c r="I41" s="23">
        <v>0.65973177542607098</v>
      </c>
      <c r="J41" s="90" t="s">
        <v>427</v>
      </c>
      <c r="K41" s="84"/>
    </row>
    <row r="42" spans="1:11" ht="20.100000000000001" customHeight="1" x14ac:dyDescent="0.2">
      <c r="A42" s="8">
        <f>SUBTOTAL(103,$B$4:B42)*1</f>
        <v>39</v>
      </c>
      <c r="B42" s="90" t="s">
        <v>78</v>
      </c>
      <c r="C42" s="90" t="s">
        <v>579</v>
      </c>
      <c r="D42" s="10" t="s">
        <v>580</v>
      </c>
      <c r="E42" s="90" t="s">
        <v>111</v>
      </c>
      <c r="F42" s="92" t="s">
        <v>19</v>
      </c>
      <c r="G42" s="10">
        <v>5041.7610000000004</v>
      </c>
      <c r="H42" s="10">
        <v>6400.6570000000002</v>
      </c>
      <c r="I42" s="23">
        <v>0.787694294507579</v>
      </c>
      <c r="J42" s="90" t="s">
        <v>427</v>
      </c>
      <c r="K42" s="84"/>
    </row>
    <row r="43" spans="1:11" ht="20.100000000000001" customHeight="1" x14ac:dyDescent="0.2">
      <c r="A43" s="8">
        <f>SUBTOTAL(103,$B$4:B43)*1</f>
        <v>40</v>
      </c>
      <c r="B43" s="90" t="s">
        <v>78</v>
      </c>
      <c r="C43" s="90" t="s">
        <v>579</v>
      </c>
      <c r="D43" s="10" t="s">
        <v>587</v>
      </c>
      <c r="E43" s="90" t="s">
        <v>111</v>
      </c>
      <c r="F43" s="90" t="s">
        <v>19</v>
      </c>
      <c r="G43" s="10">
        <v>5338.4769999999999</v>
      </c>
      <c r="H43" s="10">
        <v>6927.0609999999997</v>
      </c>
      <c r="I43" s="23">
        <v>0.77066984107690095</v>
      </c>
      <c r="J43" s="90" t="s">
        <v>427</v>
      </c>
      <c r="K43" s="84"/>
    </row>
    <row r="44" spans="1:11" ht="20.100000000000001" customHeight="1" x14ac:dyDescent="0.2">
      <c r="A44" s="8">
        <f>SUBTOTAL(103,$B$4:B44)*1</f>
        <v>41</v>
      </c>
      <c r="B44" s="90" t="s">
        <v>78</v>
      </c>
      <c r="C44" s="90" t="s">
        <v>579</v>
      </c>
      <c r="D44" s="10" t="s">
        <v>653</v>
      </c>
      <c r="E44" s="90" t="s">
        <v>111</v>
      </c>
      <c r="F44" s="92" t="s">
        <v>19</v>
      </c>
      <c r="G44" s="10">
        <v>5357.54</v>
      </c>
      <c r="H44" s="10">
        <v>6926.3130000000001</v>
      </c>
      <c r="I44" s="23">
        <v>0.77350532671567096</v>
      </c>
      <c r="J44" s="90" t="s">
        <v>427</v>
      </c>
      <c r="K44" s="84"/>
    </row>
    <row r="45" spans="1:11" ht="20.100000000000001" customHeight="1" x14ac:dyDescent="0.2">
      <c r="A45" s="8">
        <f>SUBTOTAL(103,$B$4:B45)*1</f>
        <v>42</v>
      </c>
      <c r="B45" s="90" t="s">
        <v>79</v>
      </c>
      <c r="C45" s="90" t="s">
        <v>590</v>
      </c>
      <c r="D45" s="10" t="s">
        <v>591</v>
      </c>
      <c r="E45" s="90" t="s">
        <v>94</v>
      </c>
      <c r="F45" s="92" t="s">
        <v>98</v>
      </c>
      <c r="G45" s="10">
        <v>67.393000000000001</v>
      </c>
      <c r="H45" s="10">
        <v>110.42400000000001</v>
      </c>
      <c r="I45" s="23">
        <v>0.61031116423965803</v>
      </c>
      <c r="J45" s="90" t="s">
        <v>101</v>
      </c>
      <c r="K45" s="84"/>
    </row>
    <row r="46" spans="1:11" ht="20.100000000000001" customHeight="1" x14ac:dyDescent="0.2">
      <c r="A46" s="8">
        <f>SUBTOTAL(103,$B$4:B46)*1</f>
        <v>43</v>
      </c>
      <c r="B46" s="90" t="s">
        <v>79</v>
      </c>
      <c r="C46" s="90" t="s">
        <v>108</v>
      </c>
      <c r="D46" s="10" t="s">
        <v>539</v>
      </c>
      <c r="E46" s="90" t="s">
        <v>94</v>
      </c>
      <c r="F46" s="92" t="s">
        <v>98</v>
      </c>
      <c r="G46" s="10">
        <v>541.23</v>
      </c>
      <c r="H46" s="10">
        <v>2109.027</v>
      </c>
      <c r="I46" s="23">
        <v>0.25662544860734299</v>
      </c>
      <c r="J46" s="90" t="s">
        <v>101</v>
      </c>
      <c r="K46" s="84"/>
    </row>
    <row r="47" spans="1:11" ht="20.100000000000001" customHeight="1" x14ac:dyDescent="0.2">
      <c r="A47" s="8">
        <f>SUBTOTAL(103,$B$4:B47)*1</f>
        <v>44</v>
      </c>
      <c r="B47" s="90" t="s">
        <v>79</v>
      </c>
      <c r="C47" s="90" t="s">
        <v>108</v>
      </c>
      <c r="D47" s="10" t="s">
        <v>548</v>
      </c>
      <c r="E47" s="90" t="s">
        <v>94</v>
      </c>
      <c r="F47" s="92" t="s">
        <v>98</v>
      </c>
      <c r="G47" s="10">
        <v>0</v>
      </c>
      <c r="H47" s="10">
        <v>1330.0229999999999</v>
      </c>
      <c r="I47" s="23">
        <v>0</v>
      </c>
      <c r="J47" s="90" t="s">
        <v>101</v>
      </c>
      <c r="K47" s="84"/>
    </row>
    <row r="48" spans="1:11" ht="20.100000000000001" customHeight="1" x14ac:dyDescent="0.2">
      <c r="A48" s="8">
        <f>SUBTOTAL(103,$B$4:B48)*1</f>
        <v>45</v>
      </c>
      <c r="B48" s="90" t="s">
        <v>79</v>
      </c>
      <c r="C48" s="90" t="s">
        <v>108</v>
      </c>
      <c r="D48" s="10" t="s">
        <v>595</v>
      </c>
      <c r="E48" s="90" t="s">
        <v>102</v>
      </c>
      <c r="F48" s="92" t="s">
        <v>98</v>
      </c>
      <c r="G48" s="10">
        <v>3041.3589999999999</v>
      </c>
      <c r="H48" s="10">
        <v>4580.3909999999996</v>
      </c>
      <c r="I48" s="23">
        <v>0.66399549732762997</v>
      </c>
      <c r="J48" s="90" t="s">
        <v>101</v>
      </c>
      <c r="K48" s="84"/>
    </row>
    <row r="49" spans="1:11" ht="20.100000000000001" customHeight="1" x14ac:dyDescent="0.2">
      <c r="A49" s="8">
        <f>SUBTOTAL(103,$B$4:B49)*1</f>
        <v>46</v>
      </c>
      <c r="B49" s="90" t="s">
        <v>79</v>
      </c>
      <c r="C49" s="90" t="s">
        <v>108</v>
      </c>
      <c r="D49" s="10" t="s">
        <v>260</v>
      </c>
      <c r="E49" s="90" t="s">
        <v>94</v>
      </c>
      <c r="F49" s="92" t="s">
        <v>98</v>
      </c>
      <c r="G49" s="10">
        <v>35.96</v>
      </c>
      <c r="H49" s="10">
        <v>48.069000000000003</v>
      </c>
      <c r="I49" s="23">
        <v>0.74809128544384096</v>
      </c>
      <c r="J49" s="90" t="s">
        <v>101</v>
      </c>
      <c r="K49" s="107" t="s">
        <v>374</v>
      </c>
    </row>
    <row r="50" spans="1:11" ht="20.100000000000001" customHeight="1" x14ac:dyDescent="0.2">
      <c r="A50" s="8">
        <f>SUBTOTAL(103,$B$4:B50)*1</f>
        <v>47</v>
      </c>
      <c r="B50" s="90" t="s">
        <v>79</v>
      </c>
      <c r="C50" s="90" t="s">
        <v>108</v>
      </c>
      <c r="D50" s="10" t="s">
        <v>598</v>
      </c>
      <c r="E50" s="90" t="s">
        <v>94</v>
      </c>
      <c r="F50" s="92" t="s">
        <v>98</v>
      </c>
      <c r="G50" s="10">
        <v>79.064999999999998</v>
      </c>
      <c r="H50" s="10">
        <v>155.565</v>
      </c>
      <c r="I50" s="23">
        <v>0.50824414231992998</v>
      </c>
      <c r="J50" s="90" t="s">
        <v>101</v>
      </c>
      <c r="K50" s="84"/>
    </row>
    <row r="51" spans="1:11" ht="20.100000000000001" customHeight="1" x14ac:dyDescent="0.2">
      <c r="A51" s="8">
        <f>SUBTOTAL(103,$B$4:B51)*1</f>
        <v>48</v>
      </c>
      <c r="B51" s="90" t="s">
        <v>79</v>
      </c>
      <c r="C51" s="90" t="s">
        <v>108</v>
      </c>
      <c r="D51" s="10" t="s">
        <v>301</v>
      </c>
      <c r="E51" s="90" t="s">
        <v>102</v>
      </c>
      <c r="F51" s="92" t="s">
        <v>98</v>
      </c>
      <c r="G51" s="10">
        <v>170.75399999999999</v>
      </c>
      <c r="H51" s="10">
        <v>615.63800000000003</v>
      </c>
      <c r="I51" s="23">
        <v>0.27736104658906702</v>
      </c>
      <c r="J51" s="90" t="s">
        <v>101</v>
      </c>
      <c r="K51" s="84"/>
    </row>
    <row r="52" spans="1:11" ht="20.100000000000001" customHeight="1" x14ac:dyDescent="0.2">
      <c r="A52" s="8">
        <f>SUBTOTAL(103,$B$4:B52)*1</f>
        <v>49</v>
      </c>
      <c r="B52" s="90" t="s">
        <v>80</v>
      </c>
      <c r="C52" s="90" t="s">
        <v>658</v>
      </c>
      <c r="D52" s="10" t="s">
        <v>659</v>
      </c>
      <c r="E52" s="90" t="s">
        <v>94</v>
      </c>
      <c r="F52" s="90" t="s">
        <v>19</v>
      </c>
      <c r="G52" s="10">
        <v>4245.21</v>
      </c>
      <c r="H52" s="10">
        <v>5380.8389999999999</v>
      </c>
      <c r="I52" s="23">
        <v>0.78894945565180397</v>
      </c>
      <c r="J52" s="90" t="s">
        <v>112</v>
      </c>
      <c r="K52" s="84"/>
    </row>
    <row r="53" spans="1:11" ht="20.100000000000001" customHeight="1" x14ac:dyDescent="0.2">
      <c r="A53" s="8">
        <f>SUBTOTAL(103,$B$4:B53)*1</f>
        <v>50</v>
      </c>
      <c r="B53" s="90" t="s">
        <v>80</v>
      </c>
      <c r="C53" s="90" t="s">
        <v>570</v>
      </c>
      <c r="D53" s="10" t="s">
        <v>571</v>
      </c>
      <c r="E53" s="90" t="s">
        <v>102</v>
      </c>
      <c r="F53" s="92" t="s">
        <v>98</v>
      </c>
      <c r="G53" s="10">
        <v>59.817</v>
      </c>
      <c r="H53" s="10">
        <v>1809.6010000000001</v>
      </c>
      <c r="I53" s="23">
        <v>3.3055353086122299E-2</v>
      </c>
      <c r="J53" s="90" t="s">
        <v>112</v>
      </c>
      <c r="K53" s="84"/>
    </row>
    <row r="54" spans="1:11" ht="20.100000000000001" customHeight="1" x14ac:dyDescent="0.2">
      <c r="A54" s="8">
        <f>SUBTOTAL(103,$B$4:B54)*1</f>
        <v>51</v>
      </c>
      <c r="B54" s="90" t="s">
        <v>80</v>
      </c>
      <c r="C54" s="90" t="s">
        <v>570</v>
      </c>
      <c r="D54" s="10" t="s">
        <v>584</v>
      </c>
      <c r="E54" s="90" t="s">
        <v>102</v>
      </c>
      <c r="F54" s="92" t="s">
        <v>98</v>
      </c>
      <c r="G54" s="10">
        <v>779.15200000000004</v>
      </c>
      <c r="H54" s="10">
        <v>2975.6109999999999</v>
      </c>
      <c r="I54" s="23">
        <v>0.26184605447419002</v>
      </c>
      <c r="J54" s="90" t="s">
        <v>112</v>
      </c>
      <c r="K54" s="84"/>
    </row>
    <row r="55" spans="1:11" ht="20.100000000000001" customHeight="1" x14ac:dyDescent="0.2">
      <c r="A55" s="8">
        <f>SUBTOTAL(103,$B$4:B55)*1</f>
        <v>52</v>
      </c>
      <c r="B55" s="90" t="s">
        <v>80</v>
      </c>
      <c r="C55" s="90" t="s">
        <v>604</v>
      </c>
      <c r="D55" s="10" t="s">
        <v>605</v>
      </c>
      <c r="E55" s="90" t="s">
        <v>94</v>
      </c>
      <c r="F55" s="92" t="s">
        <v>98</v>
      </c>
      <c r="G55" s="10">
        <v>1546.672</v>
      </c>
      <c r="H55" s="10">
        <v>3091.529</v>
      </c>
      <c r="I55" s="23">
        <v>0.50029354406832305</v>
      </c>
      <c r="J55" s="90" t="s">
        <v>112</v>
      </c>
      <c r="K55" s="84"/>
    </row>
    <row r="56" spans="1:11" ht="20.100000000000001" customHeight="1" x14ac:dyDescent="0.2">
      <c r="A56" s="8">
        <f>SUBTOTAL(103,$B$4:B56)*1</f>
        <v>53</v>
      </c>
      <c r="B56" s="90" t="s">
        <v>81</v>
      </c>
      <c r="C56" s="90" t="s">
        <v>303</v>
      </c>
      <c r="D56" s="10" t="s">
        <v>626</v>
      </c>
      <c r="E56" s="90" t="s">
        <v>94</v>
      </c>
      <c r="F56" s="92" t="s">
        <v>98</v>
      </c>
      <c r="G56" s="10">
        <v>24.462</v>
      </c>
      <c r="H56" s="10">
        <v>51.103000000000002</v>
      </c>
      <c r="I56" s="23">
        <v>0.47868031231043201</v>
      </c>
      <c r="J56" s="90" t="s">
        <v>106</v>
      </c>
      <c r="K56" s="84"/>
    </row>
    <row r="57" spans="1:11" ht="20.100000000000001" customHeight="1" x14ac:dyDescent="0.2">
      <c r="A57" s="8">
        <f>SUBTOTAL(103,$B$4:B57)*1</f>
        <v>54</v>
      </c>
      <c r="B57" s="90" t="s">
        <v>81</v>
      </c>
      <c r="C57" s="90" t="s">
        <v>271</v>
      </c>
      <c r="D57" s="10" t="s">
        <v>272</v>
      </c>
      <c r="E57" s="90" t="s">
        <v>94</v>
      </c>
      <c r="F57" s="92" t="s">
        <v>20</v>
      </c>
      <c r="G57" s="10">
        <v>838.37400000000002</v>
      </c>
      <c r="H57" s="10">
        <v>1393.268</v>
      </c>
      <c r="I57" s="23">
        <v>0.60173204293789895</v>
      </c>
      <c r="J57" s="90" t="s">
        <v>96</v>
      </c>
      <c r="K57" s="107" t="s">
        <v>374</v>
      </c>
    </row>
    <row r="58" spans="1:11" ht="20.100000000000001" customHeight="1" x14ac:dyDescent="0.2">
      <c r="A58" s="8">
        <f>SUBTOTAL(103,$B$4:B58)*1</f>
        <v>55</v>
      </c>
      <c r="B58" s="90" t="s">
        <v>81</v>
      </c>
      <c r="C58" s="90" t="s">
        <v>278</v>
      </c>
      <c r="D58" s="10" t="s">
        <v>279</v>
      </c>
      <c r="E58" s="90" t="s">
        <v>102</v>
      </c>
      <c r="F58" s="90" t="s">
        <v>19</v>
      </c>
      <c r="G58" s="10">
        <v>4164.9530000000004</v>
      </c>
      <c r="H58" s="10">
        <v>5264.2169999999996</v>
      </c>
      <c r="I58" s="23">
        <v>0.79118186047421701</v>
      </c>
      <c r="J58" s="90" t="s">
        <v>96</v>
      </c>
      <c r="K58" s="107" t="s">
        <v>374</v>
      </c>
    </row>
    <row r="59" spans="1:11" ht="20.100000000000001" customHeight="1" x14ac:dyDescent="0.2">
      <c r="A59" s="8">
        <f>SUBTOTAL(103,$B$4:B59)*1</f>
        <v>56</v>
      </c>
      <c r="B59" s="90" t="s">
        <v>84</v>
      </c>
      <c r="C59" s="90" t="s">
        <v>176</v>
      </c>
      <c r="D59" s="10" t="s">
        <v>619</v>
      </c>
      <c r="E59" s="90" t="s">
        <v>94</v>
      </c>
      <c r="F59" s="90" t="s">
        <v>20</v>
      </c>
      <c r="G59" s="10">
        <v>1967.0830000000001</v>
      </c>
      <c r="H59" s="10">
        <v>2610.971</v>
      </c>
      <c r="I59" s="23">
        <v>0.75339136283014996</v>
      </c>
      <c r="J59" s="90" t="s">
        <v>113</v>
      </c>
      <c r="K59" s="84"/>
    </row>
    <row r="60" spans="1:11" ht="20.100000000000001" customHeight="1" x14ac:dyDescent="0.2">
      <c r="A60" s="8">
        <f>SUBTOTAL(103,$B$4:B60)*1</f>
        <v>57</v>
      </c>
      <c r="B60" s="90" t="s">
        <v>84</v>
      </c>
      <c r="C60" s="90" t="s">
        <v>361</v>
      </c>
      <c r="D60" s="10" t="s">
        <v>546</v>
      </c>
      <c r="E60" s="90" t="s">
        <v>102</v>
      </c>
      <c r="F60" s="90" t="s">
        <v>19</v>
      </c>
      <c r="G60" s="10">
        <v>65.16</v>
      </c>
      <c r="H60" s="10">
        <v>85.144999999999996</v>
      </c>
      <c r="I60" s="23">
        <v>0.76528275295084802</v>
      </c>
      <c r="J60" s="90" t="s">
        <v>547</v>
      </c>
      <c r="K60" s="84"/>
    </row>
    <row r="61" spans="1:11" ht="20.100000000000001" customHeight="1" x14ac:dyDescent="0.2">
      <c r="A61" s="8">
        <f>SUBTOTAL(103,$B$4:B61)*1</f>
        <v>58</v>
      </c>
      <c r="B61" s="90" t="s">
        <v>84</v>
      </c>
      <c r="C61" s="90" t="s">
        <v>361</v>
      </c>
      <c r="D61" s="10" t="s">
        <v>606</v>
      </c>
      <c r="E61" s="90" t="s">
        <v>102</v>
      </c>
      <c r="F61" s="90" t="s">
        <v>19</v>
      </c>
      <c r="G61" s="10">
        <v>308.59399999999999</v>
      </c>
      <c r="H61" s="10">
        <v>1491.2380000000001</v>
      </c>
      <c r="I61" s="23">
        <v>0.206938127917878</v>
      </c>
      <c r="J61" s="90" t="s">
        <v>547</v>
      </c>
      <c r="K61" s="84"/>
    </row>
    <row r="62" spans="1:11" ht="20.100000000000001" customHeight="1" x14ac:dyDescent="0.2">
      <c r="A62" s="8">
        <f>SUBTOTAL(103,$B$4:B62)*1</f>
        <v>59</v>
      </c>
      <c r="B62" s="90" t="s">
        <v>84</v>
      </c>
      <c r="C62" s="90" t="s">
        <v>608</v>
      </c>
      <c r="D62" s="10" t="s">
        <v>609</v>
      </c>
      <c r="E62" s="90" t="s">
        <v>94</v>
      </c>
      <c r="F62" s="92" t="s">
        <v>98</v>
      </c>
      <c r="G62" s="10">
        <v>1499.9949999999999</v>
      </c>
      <c r="H62" s="10">
        <v>2095.933</v>
      </c>
      <c r="I62" s="23">
        <v>0.71566934630066903</v>
      </c>
      <c r="J62" s="90" t="s">
        <v>96</v>
      </c>
      <c r="K62" s="84"/>
    </row>
    <row r="63" spans="1:11" ht="20.100000000000001" customHeight="1" x14ac:dyDescent="0.2">
      <c r="A63" s="8">
        <f>SUBTOTAL(103,$B$4:B63)*1</f>
        <v>60</v>
      </c>
      <c r="B63" s="90" t="s">
        <v>82</v>
      </c>
      <c r="C63" s="90" t="s">
        <v>621</v>
      </c>
      <c r="D63" s="10" t="s">
        <v>622</v>
      </c>
      <c r="E63" s="90" t="s">
        <v>102</v>
      </c>
      <c r="F63" s="92" t="s">
        <v>98</v>
      </c>
      <c r="G63" s="10">
        <v>872.48</v>
      </c>
      <c r="H63" s="10">
        <v>1455.3219999999999</v>
      </c>
      <c r="I63" s="23">
        <v>0.59950993663258001</v>
      </c>
      <c r="J63" s="90" t="s">
        <v>623</v>
      </c>
      <c r="K63" s="84"/>
    </row>
    <row r="64" spans="1:11" ht="20.100000000000001" customHeight="1" x14ac:dyDescent="0.2">
      <c r="A64" s="8">
        <f>SUBTOTAL(103,$B$4:B64)*1</f>
        <v>61</v>
      </c>
      <c r="B64" s="90" t="s">
        <v>82</v>
      </c>
      <c r="C64" s="90" t="s">
        <v>295</v>
      </c>
      <c r="D64" s="10" t="s">
        <v>353</v>
      </c>
      <c r="E64" s="90" t="s">
        <v>94</v>
      </c>
      <c r="F64" s="92" t="s">
        <v>98</v>
      </c>
      <c r="G64" s="10">
        <v>6509.1890000000003</v>
      </c>
      <c r="H64" s="10">
        <v>12190.295</v>
      </c>
      <c r="I64" s="23">
        <v>0.53396484662594301</v>
      </c>
      <c r="J64" s="90" t="s">
        <v>344</v>
      </c>
      <c r="K64" s="107" t="s">
        <v>374</v>
      </c>
    </row>
    <row r="65" spans="1:11" ht="20.100000000000001" customHeight="1" x14ac:dyDescent="0.2">
      <c r="A65" s="8">
        <f>SUBTOTAL(103,$B$4:B65)*1</f>
        <v>62</v>
      </c>
      <c r="B65" s="90" t="s">
        <v>82</v>
      </c>
      <c r="C65" s="90" t="s">
        <v>295</v>
      </c>
      <c r="D65" s="10" t="s">
        <v>599</v>
      </c>
      <c r="E65" s="90" t="s">
        <v>94</v>
      </c>
      <c r="F65" s="92" t="s">
        <v>98</v>
      </c>
      <c r="G65" s="10">
        <v>779.98699999999997</v>
      </c>
      <c r="H65" s="10">
        <v>980.63199999999995</v>
      </c>
      <c r="I65" s="23">
        <v>0.795392155263136</v>
      </c>
      <c r="J65" s="90" t="s">
        <v>243</v>
      </c>
      <c r="K65" s="84"/>
    </row>
    <row r="66" spans="1:11" ht="20.100000000000001" customHeight="1" x14ac:dyDescent="0.2">
      <c r="A66" s="8">
        <f>SUBTOTAL(103,$B$4:B66)*1</f>
        <v>63</v>
      </c>
      <c r="B66" s="90" t="s">
        <v>82</v>
      </c>
      <c r="C66" s="90" t="s">
        <v>560</v>
      </c>
      <c r="D66" s="10" t="s">
        <v>561</v>
      </c>
      <c r="E66" s="90" t="s">
        <v>94</v>
      </c>
      <c r="F66" s="92" t="s">
        <v>98</v>
      </c>
      <c r="G66" s="10">
        <v>12.726000000000001</v>
      </c>
      <c r="H66" s="10">
        <v>154.70099999999999</v>
      </c>
      <c r="I66" s="23">
        <v>8.2261911687707301E-2</v>
      </c>
      <c r="J66" s="90" t="s">
        <v>233</v>
      </c>
      <c r="K66" s="84"/>
    </row>
    <row r="67" spans="1:11" ht="20.100000000000001" customHeight="1" x14ac:dyDescent="0.2">
      <c r="A67" s="8">
        <f>SUBTOTAL(103,$B$4:B67)*1</f>
        <v>64</v>
      </c>
      <c r="B67" s="90" t="s">
        <v>82</v>
      </c>
      <c r="C67" s="90" t="s">
        <v>549</v>
      </c>
      <c r="D67" s="10" t="s">
        <v>550</v>
      </c>
      <c r="E67" s="90" t="s">
        <v>102</v>
      </c>
      <c r="F67" s="90" t="s">
        <v>20</v>
      </c>
      <c r="G67" s="10">
        <v>2198.364</v>
      </c>
      <c r="H67" s="10">
        <v>3582.6179999999999</v>
      </c>
      <c r="I67" s="23">
        <v>0.61361942579421003</v>
      </c>
      <c r="J67" s="90" t="s">
        <v>95</v>
      </c>
      <c r="K67" s="84"/>
    </row>
    <row r="68" spans="1:11" ht="20.100000000000001" customHeight="1" x14ac:dyDescent="0.2">
      <c r="A68" s="8">
        <f>SUBTOTAL(103,$B$4:B68)*1</f>
        <v>65</v>
      </c>
      <c r="B68" s="90" t="s">
        <v>82</v>
      </c>
      <c r="C68" s="90" t="s">
        <v>643</v>
      </c>
      <c r="D68" s="10" t="s">
        <v>644</v>
      </c>
      <c r="E68" s="90" t="s">
        <v>102</v>
      </c>
      <c r="F68" s="92" t="s">
        <v>19</v>
      </c>
      <c r="G68" s="10">
        <v>4089.8270000000002</v>
      </c>
      <c r="H68" s="10">
        <v>5688.6509999999998</v>
      </c>
      <c r="I68" s="23">
        <v>0.71894496603852098</v>
      </c>
      <c r="J68" s="90" t="s">
        <v>96</v>
      </c>
      <c r="K68" s="84"/>
    </row>
    <row r="69" spans="1:11" ht="20.100000000000001" customHeight="1" x14ac:dyDescent="0.2">
      <c r="A69" s="8">
        <f>SUBTOTAL(103,$B$4:B69)*1</f>
        <v>66</v>
      </c>
      <c r="B69" s="90" t="s">
        <v>82</v>
      </c>
      <c r="C69" s="90" t="s">
        <v>367</v>
      </c>
      <c r="D69" s="10" t="s">
        <v>368</v>
      </c>
      <c r="E69" s="90" t="s">
        <v>102</v>
      </c>
      <c r="F69" s="90" t="s">
        <v>20</v>
      </c>
      <c r="G69" s="10">
        <v>356.45</v>
      </c>
      <c r="H69" s="10">
        <v>462.98200000000003</v>
      </c>
      <c r="I69" s="23">
        <v>0.76990034169794896</v>
      </c>
      <c r="J69" s="90" t="s">
        <v>96</v>
      </c>
      <c r="K69" s="107" t="s">
        <v>374</v>
      </c>
    </row>
    <row r="70" spans="1:11" ht="20.100000000000001" customHeight="1" x14ac:dyDescent="0.2">
      <c r="A70" s="8">
        <f>SUBTOTAL(103,$B$4:B70)*1</f>
        <v>67</v>
      </c>
      <c r="B70" s="90" t="s">
        <v>82</v>
      </c>
      <c r="C70" s="90" t="s">
        <v>557</v>
      </c>
      <c r="D70" s="10" t="s">
        <v>558</v>
      </c>
      <c r="E70" s="90" t="s">
        <v>94</v>
      </c>
      <c r="F70" s="90" t="s">
        <v>20</v>
      </c>
      <c r="G70" s="10">
        <v>212.91399999999999</v>
      </c>
      <c r="H70" s="10">
        <v>324.166</v>
      </c>
      <c r="I70" s="23">
        <v>0.65680546386727801</v>
      </c>
      <c r="J70" s="90" t="s">
        <v>96</v>
      </c>
      <c r="K70" s="84"/>
    </row>
    <row r="71" spans="1:11" ht="20.100000000000001" customHeight="1" x14ac:dyDescent="0.2">
      <c r="A71" s="8">
        <f>SUBTOTAL(103,$B$4:B71)*1</f>
        <v>68</v>
      </c>
      <c r="B71" s="90" t="s">
        <v>82</v>
      </c>
      <c r="C71" s="90" t="s">
        <v>629</v>
      </c>
      <c r="D71" s="10" t="s">
        <v>630</v>
      </c>
      <c r="E71" s="90" t="s">
        <v>94</v>
      </c>
      <c r="F71" s="92" t="s">
        <v>20</v>
      </c>
      <c r="G71" s="10">
        <v>608.64599999999996</v>
      </c>
      <c r="H71" s="10">
        <v>761.37</v>
      </c>
      <c r="I71" s="23">
        <v>0.79940896016391505</v>
      </c>
      <c r="J71" s="90" t="s">
        <v>243</v>
      </c>
      <c r="K71" s="84"/>
    </row>
    <row r="72" spans="1:11" ht="20.100000000000001" customHeight="1" x14ac:dyDescent="0.2">
      <c r="A72" s="8">
        <f>SUBTOTAL(103,$B$4:B72)*1</f>
        <v>69</v>
      </c>
      <c r="B72" s="90" t="s">
        <v>86</v>
      </c>
      <c r="C72" s="90" t="s">
        <v>354</v>
      </c>
      <c r="D72" s="10" t="s">
        <v>562</v>
      </c>
      <c r="E72" s="90" t="s">
        <v>94</v>
      </c>
      <c r="F72" s="92" t="s">
        <v>98</v>
      </c>
      <c r="G72" s="10">
        <v>1195.039</v>
      </c>
      <c r="H72" s="10">
        <v>1631.636</v>
      </c>
      <c r="I72" s="23">
        <v>0.73241764707324397</v>
      </c>
      <c r="J72" s="90" t="s">
        <v>115</v>
      </c>
      <c r="K72" s="84"/>
    </row>
    <row r="73" spans="1:11" ht="20.100000000000001" customHeight="1" x14ac:dyDescent="0.2">
      <c r="A73" s="8">
        <f>SUBTOTAL(103,$B$4:B73)*1</f>
        <v>70</v>
      </c>
      <c r="B73" s="90" t="s">
        <v>86</v>
      </c>
      <c r="C73" s="90" t="s">
        <v>247</v>
      </c>
      <c r="D73" s="10" t="s">
        <v>652</v>
      </c>
      <c r="E73" s="90" t="s">
        <v>94</v>
      </c>
      <c r="F73" s="92" t="s">
        <v>98</v>
      </c>
      <c r="G73" s="10">
        <v>20.632999999999999</v>
      </c>
      <c r="H73" s="10">
        <v>33.54</v>
      </c>
      <c r="I73" s="23">
        <v>0.61517590936195599</v>
      </c>
      <c r="J73" s="90" t="s">
        <v>115</v>
      </c>
      <c r="K73" s="84"/>
    </row>
    <row r="74" spans="1:11" ht="20.100000000000001" customHeight="1" x14ac:dyDescent="0.2">
      <c r="A74" s="8">
        <f>SUBTOTAL(103,$B$4:B74)*1</f>
        <v>71</v>
      </c>
      <c r="B74" s="90" t="s">
        <v>86</v>
      </c>
      <c r="C74" s="90" t="s">
        <v>564</v>
      </c>
      <c r="D74" s="10" t="s">
        <v>565</v>
      </c>
      <c r="E74" s="90" t="s">
        <v>94</v>
      </c>
      <c r="F74" s="92" t="s">
        <v>98</v>
      </c>
      <c r="G74" s="10">
        <v>1689.652</v>
      </c>
      <c r="H74" s="10">
        <v>2338.4029999999998</v>
      </c>
      <c r="I74" s="23">
        <v>0.72256664056623299</v>
      </c>
      <c r="J74" s="90" t="s">
        <v>115</v>
      </c>
      <c r="K74" s="84"/>
    </row>
    <row r="75" spans="1:11" ht="20.100000000000001" customHeight="1" x14ac:dyDescent="0.2">
      <c r="A75" s="8">
        <f>SUBTOTAL(103,$B$4:B75)*1</f>
        <v>72</v>
      </c>
      <c r="B75" s="90" t="s">
        <v>86</v>
      </c>
      <c r="C75" s="90" t="s">
        <v>564</v>
      </c>
      <c r="D75" s="10" t="s">
        <v>637</v>
      </c>
      <c r="E75" s="90" t="s">
        <v>94</v>
      </c>
      <c r="F75" s="92" t="s">
        <v>98</v>
      </c>
      <c r="G75" s="10">
        <v>1998.627</v>
      </c>
      <c r="H75" s="10">
        <v>2680.8290000000002</v>
      </c>
      <c r="I75" s="23">
        <v>0.74552573103319897</v>
      </c>
      <c r="J75" s="90" t="s">
        <v>115</v>
      </c>
      <c r="K75" s="84"/>
    </row>
    <row r="76" spans="1:11" ht="20.100000000000001" customHeight="1" x14ac:dyDescent="0.2">
      <c r="A76" s="8">
        <f>SUBTOTAL(103,$B$4:B76)*1</f>
        <v>73</v>
      </c>
      <c r="B76" s="90" t="s">
        <v>87</v>
      </c>
      <c r="C76" s="90" t="s">
        <v>235</v>
      </c>
      <c r="D76" s="10" t="s">
        <v>285</v>
      </c>
      <c r="E76" s="90" t="s">
        <v>102</v>
      </c>
      <c r="F76" s="92" t="s">
        <v>19</v>
      </c>
      <c r="G76" s="10">
        <v>6900.3519999999999</v>
      </c>
      <c r="H76" s="10">
        <v>8976.5380000000005</v>
      </c>
      <c r="I76" s="23">
        <v>0.76870971860198201</v>
      </c>
      <c r="J76" s="90" t="s">
        <v>96</v>
      </c>
      <c r="K76" s="107" t="s">
        <v>374</v>
      </c>
    </row>
    <row r="77" spans="1:11" ht="20.100000000000001" customHeight="1" x14ac:dyDescent="0.2">
      <c r="A77" s="8">
        <f>SUBTOTAL(103,$B$4:B77)*1</f>
        <v>74</v>
      </c>
      <c r="B77" s="90" t="s">
        <v>87</v>
      </c>
      <c r="C77" s="90" t="s">
        <v>235</v>
      </c>
      <c r="D77" s="10" t="s">
        <v>293</v>
      </c>
      <c r="E77" s="90" t="s">
        <v>102</v>
      </c>
      <c r="F77" s="92" t="s">
        <v>19</v>
      </c>
      <c r="G77" s="10">
        <v>6784.2879999999996</v>
      </c>
      <c r="H77" s="10">
        <v>8824.1540000000005</v>
      </c>
      <c r="I77" s="23">
        <v>0.76883155031065897</v>
      </c>
      <c r="J77" s="90" t="s">
        <v>96</v>
      </c>
      <c r="K77" s="107" t="s">
        <v>374</v>
      </c>
    </row>
    <row r="78" spans="1:11" ht="20.100000000000001" customHeight="1" x14ac:dyDescent="0.2">
      <c r="A78" s="8">
        <f>SUBTOTAL(103,$B$4:B78)*1</f>
        <v>75</v>
      </c>
      <c r="B78" s="90" t="s">
        <v>87</v>
      </c>
      <c r="C78" s="90" t="s">
        <v>235</v>
      </c>
      <c r="D78" s="10" t="s">
        <v>291</v>
      </c>
      <c r="E78" s="90" t="s">
        <v>102</v>
      </c>
      <c r="F78" s="90" t="s">
        <v>19</v>
      </c>
      <c r="G78" s="10">
        <v>3720.1550000000002</v>
      </c>
      <c r="H78" s="10">
        <v>5829.8090000000002</v>
      </c>
      <c r="I78" s="23">
        <v>0.63812639487846001</v>
      </c>
      <c r="J78" s="90" t="s">
        <v>96</v>
      </c>
      <c r="K78" s="107" t="s">
        <v>374</v>
      </c>
    </row>
    <row r="79" spans="1:11" ht="20.100000000000001" customHeight="1" x14ac:dyDescent="0.2">
      <c r="A79" s="8">
        <f>SUBTOTAL(103,$B$4:B79)*1</f>
        <v>76</v>
      </c>
      <c r="B79" s="90" t="s">
        <v>87</v>
      </c>
      <c r="C79" s="90" t="s">
        <v>235</v>
      </c>
      <c r="D79" s="10" t="s">
        <v>236</v>
      </c>
      <c r="E79" s="90" t="s">
        <v>102</v>
      </c>
      <c r="F79" s="90" t="s">
        <v>19</v>
      </c>
      <c r="G79" s="10">
        <v>6889.43</v>
      </c>
      <c r="H79" s="10">
        <v>8950.0570000000007</v>
      </c>
      <c r="I79" s="23">
        <v>0.76976381267739402</v>
      </c>
      <c r="J79" s="90" t="s">
        <v>96</v>
      </c>
      <c r="K79" s="107" t="s">
        <v>374</v>
      </c>
    </row>
    <row r="80" spans="1:11" ht="20.100000000000001" customHeight="1" x14ac:dyDescent="0.2">
      <c r="A80" s="8">
        <f>SUBTOTAL(103,$B$4:B80)*1</f>
        <v>77</v>
      </c>
      <c r="B80" s="90" t="s">
        <v>87</v>
      </c>
      <c r="C80" s="90" t="s">
        <v>237</v>
      </c>
      <c r="D80" s="10" t="s">
        <v>251</v>
      </c>
      <c r="E80" s="90" t="s">
        <v>102</v>
      </c>
      <c r="F80" s="90" t="s">
        <v>19</v>
      </c>
      <c r="G80" s="10">
        <v>2801.047</v>
      </c>
      <c r="H80" s="10">
        <v>3553.58</v>
      </c>
      <c r="I80" s="23">
        <v>0.78823243039413804</v>
      </c>
      <c r="J80" s="90" t="s">
        <v>96</v>
      </c>
      <c r="K80" s="107" t="s">
        <v>374</v>
      </c>
    </row>
    <row r="81" spans="1:11" ht="20.100000000000001" customHeight="1" x14ac:dyDescent="0.2">
      <c r="A81" s="8">
        <f>SUBTOTAL(103,$B$4:B81)*1</f>
        <v>78</v>
      </c>
      <c r="B81" s="90" t="s">
        <v>87</v>
      </c>
      <c r="C81" s="90" t="s">
        <v>237</v>
      </c>
      <c r="D81" s="10" t="s">
        <v>238</v>
      </c>
      <c r="E81" s="90" t="s">
        <v>102</v>
      </c>
      <c r="F81" s="92" t="s">
        <v>19</v>
      </c>
      <c r="G81" s="10">
        <v>4227.8119999999999</v>
      </c>
      <c r="H81" s="10">
        <v>5438.5230000000001</v>
      </c>
      <c r="I81" s="23">
        <v>0.77738238856395403</v>
      </c>
      <c r="J81" s="90" t="s">
        <v>96</v>
      </c>
      <c r="K81" s="107" t="s">
        <v>374</v>
      </c>
    </row>
    <row r="82" spans="1:11" ht="20.100000000000001" customHeight="1" x14ac:dyDescent="0.2">
      <c r="A82" s="8">
        <f>SUBTOTAL(103,$B$4:B82)*1</f>
        <v>79</v>
      </c>
      <c r="B82" s="90" t="s">
        <v>87</v>
      </c>
      <c r="C82" s="90" t="s">
        <v>237</v>
      </c>
      <c r="D82" s="10" t="s">
        <v>575</v>
      </c>
      <c r="E82" s="90" t="s">
        <v>102</v>
      </c>
      <c r="F82" s="92" t="s">
        <v>19</v>
      </c>
      <c r="G82" s="10">
        <v>3434.76</v>
      </c>
      <c r="H82" s="10">
        <v>4294.0420000000004</v>
      </c>
      <c r="I82" s="23">
        <v>0.79988970764608303</v>
      </c>
      <c r="J82" s="90" t="s">
        <v>96</v>
      </c>
      <c r="K82" s="84"/>
    </row>
    <row r="83" spans="1:11" ht="20.100000000000001" customHeight="1" x14ac:dyDescent="0.2">
      <c r="A83" s="8">
        <f>SUBTOTAL(103,$B$4:B83)*1</f>
        <v>80</v>
      </c>
      <c r="B83" s="90" t="s">
        <v>87</v>
      </c>
      <c r="C83" s="90" t="s">
        <v>237</v>
      </c>
      <c r="D83" s="10" t="s">
        <v>257</v>
      </c>
      <c r="E83" s="90" t="s">
        <v>94</v>
      </c>
      <c r="F83" s="92" t="s">
        <v>19</v>
      </c>
      <c r="G83" s="10">
        <v>4862.183</v>
      </c>
      <c r="H83" s="10">
        <v>6226.4120000000003</v>
      </c>
      <c r="I83" s="23">
        <v>0.78089644565762795</v>
      </c>
      <c r="J83" s="90" t="s">
        <v>96</v>
      </c>
      <c r="K83" s="107" t="s">
        <v>374</v>
      </c>
    </row>
    <row r="84" spans="1:11" ht="20.100000000000001" customHeight="1" x14ac:dyDescent="0.2">
      <c r="A84" s="8">
        <f>SUBTOTAL(103,$B$4:B84)*1</f>
        <v>81</v>
      </c>
      <c r="B84" s="90" t="s">
        <v>87</v>
      </c>
      <c r="C84" s="90" t="s">
        <v>237</v>
      </c>
      <c r="D84" s="10" t="s">
        <v>266</v>
      </c>
      <c r="E84" s="90" t="s">
        <v>94</v>
      </c>
      <c r="F84" s="92" t="s">
        <v>19</v>
      </c>
      <c r="G84" s="10">
        <v>4546.567</v>
      </c>
      <c r="H84" s="10">
        <v>6088.3440000000001</v>
      </c>
      <c r="I84" s="23">
        <v>0.74676578721570297</v>
      </c>
      <c r="J84" s="90" t="s">
        <v>96</v>
      </c>
      <c r="K84" s="107" t="s">
        <v>374</v>
      </c>
    </row>
    <row r="85" spans="1:11" ht="20.100000000000001" customHeight="1" x14ac:dyDescent="0.2">
      <c r="A85" s="8">
        <f>SUBTOTAL(103,$B$4:B85)*1</f>
        <v>82</v>
      </c>
      <c r="B85" s="90" t="s">
        <v>87</v>
      </c>
      <c r="C85" s="90" t="s">
        <v>237</v>
      </c>
      <c r="D85" s="10" t="s">
        <v>373</v>
      </c>
      <c r="E85" s="90" t="s">
        <v>102</v>
      </c>
      <c r="F85" s="90" t="s">
        <v>19</v>
      </c>
      <c r="G85" s="10">
        <v>6174.3670000000002</v>
      </c>
      <c r="H85" s="10">
        <v>7880.4309999999996</v>
      </c>
      <c r="I85" s="23">
        <v>0.78350625746231395</v>
      </c>
      <c r="J85" s="90" t="s">
        <v>96</v>
      </c>
      <c r="K85" s="107" t="s">
        <v>374</v>
      </c>
    </row>
    <row r="86" spans="1:11" ht="20.100000000000001" customHeight="1" x14ac:dyDescent="0.2">
      <c r="A86" s="8">
        <f>SUBTOTAL(103,$B$4:B86)*1</f>
        <v>83</v>
      </c>
      <c r="B86" s="90" t="s">
        <v>87</v>
      </c>
      <c r="C86" s="90" t="s">
        <v>647</v>
      </c>
      <c r="D86" s="10" t="s">
        <v>648</v>
      </c>
      <c r="E86" s="90" t="s">
        <v>94</v>
      </c>
      <c r="F86" s="92" t="s">
        <v>98</v>
      </c>
      <c r="G86" s="10">
        <v>761.41099999999994</v>
      </c>
      <c r="H86" s="10">
        <v>1058.1400000000001</v>
      </c>
      <c r="I86" s="23">
        <v>0.71957491447256505</v>
      </c>
      <c r="J86" s="90" t="s">
        <v>99</v>
      </c>
      <c r="K86" s="84"/>
    </row>
    <row r="87" spans="1:11" ht="20.100000000000001" customHeight="1" x14ac:dyDescent="0.2">
      <c r="A87" s="8">
        <f>SUBTOTAL(103,$B$4:B87)*1</f>
        <v>84</v>
      </c>
      <c r="B87" s="90" t="s">
        <v>87</v>
      </c>
      <c r="C87" s="90" t="s">
        <v>253</v>
      </c>
      <c r="D87" s="10" t="s">
        <v>254</v>
      </c>
      <c r="E87" s="90" t="s">
        <v>102</v>
      </c>
      <c r="F87" s="90" t="s">
        <v>19</v>
      </c>
      <c r="G87" s="10">
        <v>3714.3560000000002</v>
      </c>
      <c r="H87" s="10">
        <v>5784.8950000000004</v>
      </c>
      <c r="I87" s="23">
        <v>0.64207837825924197</v>
      </c>
      <c r="J87" s="90" t="s">
        <v>96</v>
      </c>
      <c r="K87" s="107" t="s">
        <v>374</v>
      </c>
    </row>
    <row r="88" spans="1:11" ht="20.100000000000001" customHeight="1" x14ac:dyDescent="0.2">
      <c r="A88" s="8">
        <f>SUBTOTAL(103,$B$4:B88)*1</f>
        <v>85</v>
      </c>
      <c r="B88" s="90" t="s">
        <v>87</v>
      </c>
      <c r="C88" s="90" t="s">
        <v>253</v>
      </c>
      <c r="D88" s="10" t="s">
        <v>280</v>
      </c>
      <c r="E88" s="90" t="s">
        <v>102</v>
      </c>
      <c r="F88" s="92" t="s">
        <v>19</v>
      </c>
      <c r="G88" s="10">
        <v>3653.1590000000001</v>
      </c>
      <c r="H88" s="10">
        <v>5731.6459999999997</v>
      </c>
      <c r="I88" s="23">
        <v>0.63736647378431999</v>
      </c>
      <c r="J88" s="90" t="s">
        <v>96</v>
      </c>
      <c r="K88" s="107" t="s">
        <v>374</v>
      </c>
    </row>
    <row r="89" spans="1:11" ht="20.100000000000001" customHeight="1" x14ac:dyDescent="0.2">
      <c r="A89" s="8">
        <f>SUBTOTAL(103,$B$4:B89)*1</f>
        <v>86</v>
      </c>
      <c r="B89" s="90" t="s">
        <v>87</v>
      </c>
      <c r="C89" s="90" t="s">
        <v>544</v>
      </c>
      <c r="D89" s="10" t="s">
        <v>545</v>
      </c>
      <c r="E89" s="90" t="s">
        <v>102</v>
      </c>
      <c r="F89" s="90" t="s">
        <v>19</v>
      </c>
      <c r="G89" s="10">
        <v>4814.5910000000003</v>
      </c>
      <c r="H89" s="10">
        <v>6133.4759999999997</v>
      </c>
      <c r="I89" s="23">
        <v>0.78496940397255999</v>
      </c>
      <c r="J89" s="90" t="s">
        <v>96</v>
      </c>
      <c r="K89" s="84"/>
    </row>
    <row r="90" spans="1:11" ht="20.100000000000001" customHeight="1" x14ac:dyDescent="0.2">
      <c r="A90" s="8">
        <f>SUBTOTAL(103,$B$4:B90)*1</f>
        <v>87</v>
      </c>
      <c r="B90" s="90" t="s">
        <v>90</v>
      </c>
      <c r="C90" s="90" t="s">
        <v>123</v>
      </c>
      <c r="D90" s="10" t="s">
        <v>537</v>
      </c>
      <c r="E90" s="90" t="s">
        <v>102</v>
      </c>
      <c r="F90" s="90" t="s">
        <v>19</v>
      </c>
      <c r="G90" s="10">
        <v>8861.0560000000005</v>
      </c>
      <c r="H90" s="10">
        <v>11087.397999999999</v>
      </c>
      <c r="I90" s="23">
        <v>0.79920067810319395</v>
      </c>
      <c r="J90" s="90" t="s">
        <v>96</v>
      </c>
      <c r="K90" s="84"/>
    </row>
    <row r="91" spans="1:11" ht="20.100000000000001" customHeight="1" x14ac:dyDescent="0.2">
      <c r="A91" s="8">
        <f>SUBTOTAL(103,$B$4:B91)*1</f>
        <v>88</v>
      </c>
      <c r="B91" s="90" t="s">
        <v>90</v>
      </c>
      <c r="C91" s="90" t="s">
        <v>123</v>
      </c>
      <c r="D91" s="10" t="s">
        <v>284</v>
      </c>
      <c r="E91" s="90" t="s">
        <v>102</v>
      </c>
      <c r="F91" s="90" t="s">
        <v>19</v>
      </c>
      <c r="G91" s="10">
        <v>6350.62</v>
      </c>
      <c r="H91" s="10">
        <v>9130.6959999999999</v>
      </c>
      <c r="I91" s="23">
        <v>0.69552419662203202</v>
      </c>
      <c r="J91" s="90" t="s">
        <v>96</v>
      </c>
      <c r="K91" s="107" t="s">
        <v>374</v>
      </c>
    </row>
    <row r="92" spans="1:11" ht="20.100000000000001" customHeight="1" x14ac:dyDescent="0.2">
      <c r="A92" s="8">
        <f>SUBTOTAL(103,$B$4:B92)*1</f>
        <v>89</v>
      </c>
      <c r="B92" s="90" t="s">
        <v>90</v>
      </c>
      <c r="C92" s="90" t="s">
        <v>123</v>
      </c>
      <c r="D92" s="10" t="s">
        <v>553</v>
      </c>
      <c r="E92" s="90" t="s">
        <v>102</v>
      </c>
      <c r="F92" s="90" t="s">
        <v>19</v>
      </c>
      <c r="G92" s="10">
        <v>8810.393</v>
      </c>
      <c r="H92" s="10">
        <v>11147.105</v>
      </c>
      <c r="I92" s="23">
        <v>0.79037498973948805</v>
      </c>
      <c r="J92" s="90" t="s">
        <v>96</v>
      </c>
      <c r="K92" s="84"/>
    </row>
    <row r="93" spans="1:11" ht="20.100000000000001" customHeight="1" x14ac:dyDescent="0.2">
      <c r="A93" s="8">
        <f>SUBTOTAL(103,$B$4:B93)*1</f>
        <v>90</v>
      </c>
      <c r="B93" s="90" t="s">
        <v>90</v>
      </c>
      <c r="C93" s="90" t="s">
        <v>123</v>
      </c>
      <c r="D93" s="10" t="s">
        <v>574</v>
      </c>
      <c r="E93" s="90" t="s">
        <v>102</v>
      </c>
      <c r="F93" s="92" t="s">
        <v>19</v>
      </c>
      <c r="G93" s="10">
        <v>8529.5820000000003</v>
      </c>
      <c r="H93" s="10">
        <v>11010.401</v>
      </c>
      <c r="I93" s="23">
        <v>0.774684046475691</v>
      </c>
      <c r="J93" s="90" t="s">
        <v>96</v>
      </c>
      <c r="K93" s="84"/>
    </row>
    <row r="94" spans="1:11" ht="20.100000000000001" customHeight="1" x14ac:dyDescent="0.2">
      <c r="A94" s="8">
        <f>SUBTOTAL(103,$B$4:B94)*1</f>
        <v>91</v>
      </c>
      <c r="B94" s="90" t="s">
        <v>90</v>
      </c>
      <c r="C94" s="90" t="s">
        <v>123</v>
      </c>
      <c r="D94" s="10" t="s">
        <v>583</v>
      </c>
      <c r="E94" s="90" t="s">
        <v>102</v>
      </c>
      <c r="F94" s="92" t="s">
        <v>19</v>
      </c>
      <c r="G94" s="10">
        <v>7884.8469999999998</v>
      </c>
      <c r="H94" s="10">
        <v>9943.56</v>
      </c>
      <c r="I94" s="23">
        <v>0.79296016718358397</v>
      </c>
      <c r="J94" s="90" t="s">
        <v>96</v>
      </c>
      <c r="K94" s="84"/>
    </row>
    <row r="95" spans="1:11" ht="20.100000000000001" customHeight="1" x14ac:dyDescent="0.2">
      <c r="A95" s="8">
        <f>SUBTOTAL(103,$B$4:B95)*1</f>
        <v>92</v>
      </c>
      <c r="B95" s="90" t="s">
        <v>90</v>
      </c>
      <c r="C95" s="90" t="s">
        <v>123</v>
      </c>
      <c r="D95" s="10" t="s">
        <v>290</v>
      </c>
      <c r="E95" s="90" t="s">
        <v>102</v>
      </c>
      <c r="F95" s="92" t="s">
        <v>19</v>
      </c>
      <c r="G95" s="10">
        <v>6629.7370000000001</v>
      </c>
      <c r="H95" s="10">
        <v>9596.9390000000003</v>
      </c>
      <c r="I95" s="23">
        <v>0.69081787432430297</v>
      </c>
      <c r="J95" s="90" t="s">
        <v>96</v>
      </c>
      <c r="K95" s="107" t="s">
        <v>374</v>
      </c>
    </row>
    <row r="96" spans="1:11" ht="20.100000000000001" customHeight="1" x14ac:dyDescent="0.2">
      <c r="A96" s="8">
        <f>SUBTOTAL(103,$B$4:B96)*1</f>
        <v>93</v>
      </c>
      <c r="B96" s="90" t="s">
        <v>90</v>
      </c>
      <c r="C96" s="90" t="s">
        <v>123</v>
      </c>
      <c r="D96" s="10" t="s">
        <v>360</v>
      </c>
      <c r="E96" s="90" t="s">
        <v>102</v>
      </c>
      <c r="F96" s="90" t="s">
        <v>19</v>
      </c>
      <c r="G96" s="10">
        <v>8865.9840000000004</v>
      </c>
      <c r="H96" s="10">
        <v>11364.275</v>
      </c>
      <c r="I96" s="23">
        <v>0.78016274685362696</v>
      </c>
      <c r="J96" s="90" t="s">
        <v>96</v>
      </c>
      <c r="K96" s="107" t="s">
        <v>374</v>
      </c>
    </row>
    <row r="97" spans="1:11" ht="20.100000000000001" customHeight="1" x14ac:dyDescent="0.2">
      <c r="A97" s="8">
        <f>SUBTOTAL(103,$B$4:B97)*1</f>
        <v>94</v>
      </c>
      <c r="B97" s="90" t="s">
        <v>90</v>
      </c>
      <c r="C97" s="90" t="s">
        <v>123</v>
      </c>
      <c r="D97" s="10" t="s">
        <v>273</v>
      </c>
      <c r="E97" s="90" t="s">
        <v>102</v>
      </c>
      <c r="F97" s="92" t="s">
        <v>19</v>
      </c>
      <c r="G97" s="10">
        <v>8771.2080000000005</v>
      </c>
      <c r="H97" s="10">
        <v>11043.079</v>
      </c>
      <c r="I97" s="23">
        <v>0.79427195984018595</v>
      </c>
      <c r="J97" s="90" t="s">
        <v>96</v>
      </c>
      <c r="K97" s="107" t="s">
        <v>374</v>
      </c>
    </row>
    <row r="98" spans="1:11" ht="20.100000000000001" customHeight="1" x14ac:dyDescent="0.2">
      <c r="A98" s="8">
        <f>SUBTOTAL(103,$B$4:B98)*1</f>
        <v>95</v>
      </c>
      <c r="B98" s="90" t="s">
        <v>90</v>
      </c>
      <c r="C98" s="90" t="s">
        <v>123</v>
      </c>
      <c r="D98" s="10" t="s">
        <v>282</v>
      </c>
      <c r="E98" s="90" t="s">
        <v>102</v>
      </c>
      <c r="F98" s="92" t="s">
        <v>19</v>
      </c>
      <c r="G98" s="10">
        <v>8843.2980000000007</v>
      </c>
      <c r="H98" s="10">
        <v>11121.169</v>
      </c>
      <c r="I98" s="23">
        <v>0.79517701781170702</v>
      </c>
      <c r="J98" s="90" t="s">
        <v>96</v>
      </c>
      <c r="K98" s="107" t="s">
        <v>374</v>
      </c>
    </row>
    <row r="99" spans="1:11" ht="20.100000000000001" customHeight="1" x14ac:dyDescent="0.2">
      <c r="A99" s="8">
        <f>SUBTOTAL(103,$B$4:B99)*1</f>
        <v>96</v>
      </c>
      <c r="B99" s="90" t="s">
        <v>90</v>
      </c>
      <c r="C99" s="90" t="s">
        <v>123</v>
      </c>
      <c r="D99" s="10" t="s">
        <v>620</v>
      </c>
      <c r="E99" s="90" t="s">
        <v>102</v>
      </c>
      <c r="F99" s="92" t="s">
        <v>19</v>
      </c>
      <c r="G99" s="10">
        <v>8545.6</v>
      </c>
      <c r="H99" s="10">
        <v>10737.264999999999</v>
      </c>
      <c r="I99" s="23">
        <v>0.795882377868107</v>
      </c>
      <c r="J99" s="90" t="s">
        <v>96</v>
      </c>
      <c r="K99" s="84"/>
    </row>
    <row r="100" spans="1:11" ht="20.100000000000001" customHeight="1" x14ac:dyDescent="0.2">
      <c r="A100" s="8">
        <f>SUBTOTAL(103,$B$4:B100)*1</f>
        <v>97</v>
      </c>
      <c r="B100" s="90" t="s">
        <v>90</v>
      </c>
      <c r="C100" s="90" t="s">
        <v>123</v>
      </c>
      <c r="D100" s="10" t="s">
        <v>283</v>
      </c>
      <c r="E100" s="90" t="s">
        <v>102</v>
      </c>
      <c r="F100" s="92" t="s">
        <v>19</v>
      </c>
      <c r="G100" s="10">
        <v>5757.3</v>
      </c>
      <c r="H100" s="10">
        <v>8641.6569999999992</v>
      </c>
      <c r="I100" s="23">
        <v>0.66622639616453205</v>
      </c>
      <c r="J100" s="90" t="s">
        <v>96</v>
      </c>
      <c r="K100" s="107" t="s">
        <v>374</v>
      </c>
    </row>
    <row r="101" spans="1:11" ht="20.100000000000001" customHeight="1" x14ac:dyDescent="0.2">
      <c r="A101" s="8">
        <f>SUBTOTAL(103,$B$4:B101)*1</f>
        <v>98</v>
      </c>
      <c r="B101" s="90" t="s">
        <v>90</v>
      </c>
      <c r="C101" s="90" t="s">
        <v>123</v>
      </c>
      <c r="D101" s="10" t="s">
        <v>650</v>
      </c>
      <c r="E101" s="90" t="s">
        <v>102</v>
      </c>
      <c r="F101" s="92" t="s">
        <v>19</v>
      </c>
      <c r="G101" s="10">
        <v>8934.527</v>
      </c>
      <c r="H101" s="10">
        <v>11279.08</v>
      </c>
      <c r="I101" s="23">
        <v>0.79213260301372102</v>
      </c>
      <c r="J101" s="90" t="s">
        <v>96</v>
      </c>
      <c r="K101" s="84"/>
    </row>
    <row r="102" spans="1:11" ht="20.100000000000001" customHeight="1" x14ac:dyDescent="0.2">
      <c r="A102" s="8">
        <f>SUBTOTAL(103,$B$4:B102)*1</f>
        <v>99</v>
      </c>
      <c r="B102" s="90" t="s">
        <v>90</v>
      </c>
      <c r="C102" s="90" t="s">
        <v>123</v>
      </c>
      <c r="D102" s="10" t="s">
        <v>655</v>
      </c>
      <c r="E102" s="90" t="s">
        <v>102</v>
      </c>
      <c r="F102" s="90" t="s">
        <v>19</v>
      </c>
      <c r="G102" s="10">
        <v>8558.0630000000001</v>
      </c>
      <c r="H102" s="10">
        <v>10714.306</v>
      </c>
      <c r="I102" s="23">
        <v>0.79875103436470796</v>
      </c>
      <c r="J102" s="90" t="s">
        <v>96</v>
      </c>
      <c r="K102" s="84"/>
    </row>
    <row r="103" spans="1:11" ht="20.100000000000001" customHeight="1" x14ac:dyDescent="0.2">
      <c r="A103" s="8">
        <f>SUBTOTAL(103,$B$4:B103)*1</f>
        <v>100</v>
      </c>
      <c r="B103" s="90" t="s">
        <v>90</v>
      </c>
      <c r="C103" s="90" t="s">
        <v>123</v>
      </c>
      <c r="D103" s="10" t="s">
        <v>656</v>
      </c>
      <c r="E103" s="90" t="s">
        <v>102</v>
      </c>
      <c r="F103" s="90" t="s">
        <v>19</v>
      </c>
      <c r="G103" s="10">
        <v>9045.6180000000004</v>
      </c>
      <c r="H103" s="10">
        <v>11313.087</v>
      </c>
      <c r="I103" s="23">
        <v>0.79957115153450198</v>
      </c>
      <c r="J103" s="90" t="s">
        <v>96</v>
      </c>
      <c r="K103" s="84"/>
    </row>
    <row r="104" spans="1:11" ht="20.100000000000001" customHeight="1" x14ac:dyDescent="0.2">
      <c r="A104" s="8">
        <f>SUBTOTAL(103,$B$4:B104)*1</f>
        <v>101</v>
      </c>
      <c r="B104" s="90" t="s">
        <v>90</v>
      </c>
      <c r="C104" s="90" t="s">
        <v>347</v>
      </c>
      <c r="D104" s="10" t="s">
        <v>536</v>
      </c>
      <c r="E104" s="90" t="s">
        <v>94</v>
      </c>
      <c r="F104" s="90" t="s">
        <v>20</v>
      </c>
      <c r="G104" s="10">
        <v>106.069</v>
      </c>
      <c r="H104" s="10">
        <v>141.369</v>
      </c>
      <c r="I104" s="23">
        <v>0.75029886325856399</v>
      </c>
      <c r="J104" s="90" t="s">
        <v>96</v>
      </c>
      <c r="K104" s="84"/>
    </row>
    <row r="105" spans="1:11" ht="20.100000000000001" customHeight="1" x14ac:dyDescent="0.2">
      <c r="A105" s="8">
        <f>SUBTOTAL(103,$B$4:B105)*1</f>
        <v>102</v>
      </c>
      <c r="B105" s="90" t="s">
        <v>90</v>
      </c>
      <c r="C105" s="90" t="s">
        <v>347</v>
      </c>
      <c r="D105" s="10" t="s">
        <v>348</v>
      </c>
      <c r="E105" s="90" t="s">
        <v>94</v>
      </c>
      <c r="F105" s="90" t="s">
        <v>20</v>
      </c>
      <c r="G105" s="10">
        <v>0.442</v>
      </c>
      <c r="H105" s="10">
        <v>41.377000000000002</v>
      </c>
      <c r="I105" s="23">
        <v>1.06822630930227E-2</v>
      </c>
      <c r="J105" s="90" t="s">
        <v>96</v>
      </c>
      <c r="K105" s="107" t="s">
        <v>374</v>
      </c>
    </row>
    <row r="106" spans="1:11" ht="20.100000000000001" customHeight="1" x14ac:dyDescent="0.2">
      <c r="A106" s="8">
        <f>SUBTOTAL(103,$B$4:B106)*1</f>
        <v>103</v>
      </c>
      <c r="B106" s="90" t="s">
        <v>90</v>
      </c>
      <c r="C106" s="90" t="s">
        <v>125</v>
      </c>
      <c r="D106" s="10" t="s">
        <v>364</v>
      </c>
      <c r="E106" s="90" t="s">
        <v>94</v>
      </c>
      <c r="F106" s="90" t="s">
        <v>19</v>
      </c>
      <c r="G106" s="10">
        <v>137.489</v>
      </c>
      <c r="H106" s="10">
        <v>175.63900000000001</v>
      </c>
      <c r="I106" s="23">
        <v>0.78279311542425101</v>
      </c>
      <c r="J106" s="90" t="s">
        <v>96</v>
      </c>
      <c r="K106" s="107" t="s">
        <v>374</v>
      </c>
    </row>
    <row r="107" spans="1:11" ht="20.100000000000001" customHeight="1" x14ac:dyDescent="0.2">
      <c r="A107" s="8">
        <f>SUBTOTAL(103,$B$4:B107)*1</f>
        <v>104</v>
      </c>
      <c r="B107" s="90" t="s">
        <v>90</v>
      </c>
      <c r="C107" s="90" t="s">
        <v>125</v>
      </c>
      <c r="D107" s="10" t="s">
        <v>264</v>
      </c>
      <c r="E107" s="90" t="s">
        <v>102</v>
      </c>
      <c r="F107" s="90" t="s">
        <v>19</v>
      </c>
      <c r="G107" s="10">
        <v>6840.4440000000004</v>
      </c>
      <c r="H107" s="10">
        <v>9020.1919999999991</v>
      </c>
      <c r="I107" s="23">
        <v>0.75834793760487595</v>
      </c>
      <c r="J107" s="90" t="s">
        <v>96</v>
      </c>
      <c r="K107" s="107" t="s">
        <v>374</v>
      </c>
    </row>
    <row r="108" spans="1:11" ht="20.100000000000001" customHeight="1" x14ac:dyDescent="0.2">
      <c r="A108" s="8">
        <f>SUBTOTAL(103,$B$4:B108)*1</f>
        <v>105</v>
      </c>
      <c r="B108" s="90" t="s">
        <v>90</v>
      </c>
      <c r="C108" s="90" t="s">
        <v>125</v>
      </c>
      <c r="D108" s="10" t="s">
        <v>533</v>
      </c>
      <c r="E108" s="90" t="s">
        <v>94</v>
      </c>
      <c r="F108" s="92" t="s">
        <v>19</v>
      </c>
      <c r="G108" s="10">
        <v>2686.5819999999999</v>
      </c>
      <c r="H108" s="10">
        <v>3427.83</v>
      </c>
      <c r="I108" s="23">
        <v>0.78375590388088101</v>
      </c>
      <c r="J108" s="90" t="s">
        <v>96</v>
      </c>
      <c r="K108" s="84"/>
    </row>
    <row r="109" spans="1:11" ht="20.100000000000001" customHeight="1" x14ac:dyDescent="0.2">
      <c r="A109" s="8">
        <f>SUBTOTAL(103,$B$4:B109)*1</f>
        <v>106</v>
      </c>
      <c r="B109" s="90" t="s">
        <v>90</v>
      </c>
      <c r="C109" s="90" t="s">
        <v>125</v>
      </c>
      <c r="D109" s="10" t="s">
        <v>538</v>
      </c>
      <c r="E109" s="90" t="s">
        <v>102</v>
      </c>
      <c r="F109" s="92" t="s">
        <v>19</v>
      </c>
      <c r="G109" s="10">
        <v>7326.9440000000004</v>
      </c>
      <c r="H109" s="10">
        <v>9480.3989999999994</v>
      </c>
      <c r="I109" s="23">
        <v>0.77285185992699201</v>
      </c>
      <c r="J109" s="90" t="s">
        <v>96</v>
      </c>
      <c r="K109" s="84"/>
    </row>
    <row r="110" spans="1:11" ht="20.100000000000001" customHeight="1" x14ac:dyDescent="0.2">
      <c r="A110" s="8">
        <f>SUBTOTAL(103,$B$4:B110)*1</f>
        <v>107</v>
      </c>
      <c r="B110" s="90" t="s">
        <v>90</v>
      </c>
      <c r="C110" s="90" t="s">
        <v>125</v>
      </c>
      <c r="D110" s="10" t="s">
        <v>245</v>
      </c>
      <c r="E110" s="90" t="s">
        <v>102</v>
      </c>
      <c r="F110" s="92" t="s">
        <v>19</v>
      </c>
      <c r="G110" s="10">
        <v>7384.4709999999995</v>
      </c>
      <c r="H110" s="10">
        <v>10081.484</v>
      </c>
      <c r="I110" s="23">
        <v>0.73247857160711705</v>
      </c>
      <c r="J110" s="90" t="s">
        <v>96</v>
      </c>
      <c r="K110" s="107" t="s">
        <v>374</v>
      </c>
    </row>
    <row r="111" spans="1:11" ht="20.100000000000001" customHeight="1" x14ac:dyDescent="0.2">
      <c r="A111" s="8">
        <f>SUBTOTAL(103,$B$4:B111)*1</f>
        <v>108</v>
      </c>
      <c r="B111" s="90" t="s">
        <v>90</v>
      </c>
      <c r="C111" s="90" t="s">
        <v>125</v>
      </c>
      <c r="D111" s="10" t="s">
        <v>250</v>
      </c>
      <c r="E111" s="90" t="s">
        <v>102</v>
      </c>
      <c r="F111" s="90" t="s">
        <v>19</v>
      </c>
      <c r="G111" s="10">
        <v>7355.2860000000001</v>
      </c>
      <c r="H111" s="10">
        <v>10004.523999999999</v>
      </c>
      <c r="I111" s="23">
        <v>0.73519599733080798</v>
      </c>
      <c r="J111" s="90" t="s">
        <v>96</v>
      </c>
      <c r="K111" s="107" t="s">
        <v>374</v>
      </c>
    </row>
    <row r="112" spans="1:11" ht="20.100000000000001" customHeight="1" x14ac:dyDescent="0.2">
      <c r="A112" s="8">
        <f>SUBTOTAL(103,$B$4:B112)*1</f>
        <v>109</v>
      </c>
      <c r="B112" s="90" t="s">
        <v>90</v>
      </c>
      <c r="C112" s="90" t="s">
        <v>125</v>
      </c>
      <c r="D112" s="10" t="s">
        <v>256</v>
      </c>
      <c r="E112" s="90" t="s">
        <v>102</v>
      </c>
      <c r="F112" s="90" t="s">
        <v>19</v>
      </c>
      <c r="G112" s="10">
        <v>6570.9610000000002</v>
      </c>
      <c r="H112" s="10">
        <v>9077.9779999999992</v>
      </c>
      <c r="I112" s="23">
        <v>0.72383530781854699</v>
      </c>
      <c r="J112" s="90" t="s">
        <v>96</v>
      </c>
      <c r="K112" s="107" t="s">
        <v>374</v>
      </c>
    </row>
    <row r="113" spans="1:11" ht="20.100000000000001" customHeight="1" x14ac:dyDescent="0.2">
      <c r="A113" s="8">
        <f>SUBTOTAL(103,$B$4:B113)*1</f>
        <v>110</v>
      </c>
      <c r="B113" s="90" t="s">
        <v>90</v>
      </c>
      <c r="C113" s="90" t="s">
        <v>125</v>
      </c>
      <c r="D113" s="10" t="s">
        <v>267</v>
      </c>
      <c r="E113" s="90" t="s">
        <v>94</v>
      </c>
      <c r="F113" s="92" t="s">
        <v>19</v>
      </c>
      <c r="G113" s="10">
        <v>4384.9979999999996</v>
      </c>
      <c r="H113" s="10">
        <v>5779.8829999999998</v>
      </c>
      <c r="I113" s="23">
        <v>0.75866553008079896</v>
      </c>
      <c r="J113" s="90" t="s">
        <v>96</v>
      </c>
      <c r="K113" s="107" t="s">
        <v>374</v>
      </c>
    </row>
    <row r="114" spans="1:11" ht="20.100000000000001" customHeight="1" x14ac:dyDescent="0.2">
      <c r="A114" s="8">
        <f>SUBTOTAL(103,$B$4:B114)*1</f>
        <v>111</v>
      </c>
      <c r="B114" s="90" t="s">
        <v>90</v>
      </c>
      <c r="C114" s="90" t="s">
        <v>125</v>
      </c>
      <c r="D114" s="10" t="s">
        <v>281</v>
      </c>
      <c r="E114" s="90" t="s">
        <v>94</v>
      </c>
      <c r="F114" s="92" t="s">
        <v>19</v>
      </c>
      <c r="G114" s="10">
        <v>2865.1030000000001</v>
      </c>
      <c r="H114" s="10">
        <v>3807.6320000000001</v>
      </c>
      <c r="I114" s="23">
        <v>0.75246321073044897</v>
      </c>
      <c r="J114" s="90" t="s">
        <v>96</v>
      </c>
      <c r="K114" s="107" t="s">
        <v>374</v>
      </c>
    </row>
    <row r="115" spans="1:11" ht="20.100000000000001" customHeight="1" x14ac:dyDescent="0.2">
      <c r="A115" s="8">
        <f>SUBTOTAL(103,$B$4:B115)*1</f>
        <v>112</v>
      </c>
      <c r="B115" s="90" t="s">
        <v>90</v>
      </c>
      <c r="C115" s="90" t="s">
        <v>125</v>
      </c>
      <c r="D115" s="10" t="s">
        <v>240</v>
      </c>
      <c r="E115" s="90" t="s">
        <v>102</v>
      </c>
      <c r="F115" s="90" t="s">
        <v>19</v>
      </c>
      <c r="G115" s="10">
        <v>7140.0529999999999</v>
      </c>
      <c r="H115" s="10">
        <v>9907.5529999999999</v>
      </c>
      <c r="I115" s="23">
        <v>0.72066765628203</v>
      </c>
      <c r="J115" s="90" t="s">
        <v>96</v>
      </c>
      <c r="K115" s="107" t="s">
        <v>374</v>
      </c>
    </row>
    <row r="116" spans="1:11" ht="20.100000000000001" customHeight="1" x14ac:dyDescent="0.2">
      <c r="A116" s="8">
        <f>SUBTOTAL(103,$B$4:B116)*1</f>
        <v>113</v>
      </c>
      <c r="B116" s="90" t="s">
        <v>90</v>
      </c>
      <c r="C116" s="90" t="s">
        <v>125</v>
      </c>
      <c r="D116" s="10" t="s">
        <v>265</v>
      </c>
      <c r="E116" s="90" t="s">
        <v>102</v>
      </c>
      <c r="F116" s="90" t="s">
        <v>19</v>
      </c>
      <c r="G116" s="10">
        <v>6961.73</v>
      </c>
      <c r="H116" s="10">
        <v>9453.7510000000002</v>
      </c>
      <c r="I116" s="23">
        <v>0.73639870565662202</v>
      </c>
      <c r="J116" s="90" t="s">
        <v>96</v>
      </c>
      <c r="K116" s="107" t="s">
        <v>374</v>
      </c>
    </row>
    <row r="117" spans="1:11" ht="20.100000000000001" customHeight="1" x14ac:dyDescent="0.2">
      <c r="A117" s="8">
        <f>SUBTOTAL(103,$B$4:B117)*1</f>
        <v>114</v>
      </c>
      <c r="B117" s="90" t="s">
        <v>90</v>
      </c>
      <c r="C117" s="90" t="s">
        <v>125</v>
      </c>
      <c r="D117" s="10" t="s">
        <v>241</v>
      </c>
      <c r="E117" s="90" t="s">
        <v>102</v>
      </c>
      <c r="F117" s="90" t="s">
        <v>19</v>
      </c>
      <c r="G117" s="10">
        <v>6286.9380000000001</v>
      </c>
      <c r="H117" s="10">
        <v>8268.2620000000006</v>
      </c>
      <c r="I117" s="23">
        <v>0.76036995441121702</v>
      </c>
      <c r="J117" s="90" t="s">
        <v>96</v>
      </c>
      <c r="K117" s="107" t="s">
        <v>374</v>
      </c>
    </row>
    <row r="118" spans="1:11" ht="20.100000000000001" customHeight="1" x14ac:dyDescent="0.2">
      <c r="A118" s="8">
        <f>SUBTOTAL(103,$B$4:B118)*1</f>
        <v>115</v>
      </c>
      <c r="B118" s="90" t="s">
        <v>90</v>
      </c>
      <c r="C118" s="90" t="s">
        <v>125</v>
      </c>
      <c r="D118" s="10" t="s">
        <v>618</v>
      </c>
      <c r="E118" s="90" t="s">
        <v>94</v>
      </c>
      <c r="F118" s="92" t="s">
        <v>19</v>
      </c>
      <c r="G118" s="10">
        <v>2681.2289999999998</v>
      </c>
      <c r="H118" s="10">
        <v>3413.3490000000002</v>
      </c>
      <c r="I118" s="23">
        <v>0.78551270321317901</v>
      </c>
      <c r="J118" s="90" t="s">
        <v>96</v>
      </c>
      <c r="K118" s="84"/>
    </row>
    <row r="119" spans="1:11" ht="20.100000000000001" customHeight="1" x14ac:dyDescent="0.2">
      <c r="A119" s="8">
        <f>SUBTOTAL(103,$B$4:B119)*1</f>
        <v>116</v>
      </c>
      <c r="B119" s="90" t="s">
        <v>90</v>
      </c>
      <c r="C119" s="90" t="s">
        <v>125</v>
      </c>
      <c r="D119" s="10" t="s">
        <v>369</v>
      </c>
      <c r="E119" s="90" t="s">
        <v>94</v>
      </c>
      <c r="F119" s="92" t="s">
        <v>19</v>
      </c>
      <c r="G119" s="10">
        <v>1526.03</v>
      </c>
      <c r="H119" s="10">
        <v>1912.7670000000001</v>
      </c>
      <c r="I119" s="23">
        <v>0.79781280208201</v>
      </c>
      <c r="J119" s="90" t="s">
        <v>96</v>
      </c>
      <c r="K119" s="107" t="s">
        <v>374</v>
      </c>
    </row>
    <row r="120" spans="1:11" ht="20.100000000000001" customHeight="1" x14ac:dyDescent="0.2">
      <c r="A120" s="8">
        <f>SUBTOTAL(103,$B$4:B120)*1</f>
        <v>117</v>
      </c>
      <c r="B120" s="90" t="s">
        <v>90</v>
      </c>
      <c r="C120" s="90" t="s">
        <v>125</v>
      </c>
      <c r="D120" s="10" t="s">
        <v>242</v>
      </c>
      <c r="E120" s="90" t="s">
        <v>94</v>
      </c>
      <c r="F120" s="90" t="s">
        <v>19</v>
      </c>
      <c r="G120" s="10">
        <v>1461.6110000000001</v>
      </c>
      <c r="H120" s="10">
        <v>1978.117</v>
      </c>
      <c r="I120" s="23">
        <v>0.73889006565334603</v>
      </c>
      <c r="J120" s="90" t="s">
        <v>96</v>
      </c>
      <c r="K120" s="107" t="s">
        <v>374</v>
      </c>
    </row>
    <row r="121" spans="1:11" ht="20.100000000000001" customHeight="1" x14ac:dyDescent="0.2">
      <c r="A121" s="8">
        <f>SUBTOTAL(103,$B$4:B121)*1</f>
        <v>118</v>
      </c>
      <c r="B121" s="90" t="s">
        <v>90</v>
      </c>
      <c r="C121" s="90" t="s">
        <v>248</v>
      </c>
      <c r="D121" s="10" t="s">
        <v>617</v>
      </c>
      <c r="E121" s="90" t="s">
        <v>102</v>
      </c>
      <c r="F121" s="92" t="s">
        <v>98</v>
      </c>
      <c r="G121" s="10">
        <v>23.646000000000001</v>
      </c>
      <c r="H121" s="10">
        <v>197.9</v>
      </c>
      <c r="I121" s="23">
        <v>0.11948458817584599</v>
      </c>
      <c r="J121" s="90" t="s">
        <v>99</v>
      </c>
      <c r="K121" s="84"/>
    </row>
    <row r="122" spans="1:11" ht="20.100000000000001" customHeight="1" x14ac:dyDescent="0.2">
      <c r="A122" s="8">
        <f>SUBTOTAL(103,$B$4:B122)*1</f>
        <v>119</v>
      </c>
      <c r="B122" s="90" t="s">
        <v>91</v>
      </c>
      <c r="C122" s="90" t="s">
        <v>118</v>
      </c>
      <c r="D122" s="10" t="s">
        <v>239</v>
      </c>
      <c r="E122" s="90" t="s">
        <v>102</v>
      </c>
      <c r="F122" s="90" t="s">
        <v>19</v>
      </c>
      <c r="G122" s="10">
        <v>2757.3649999999998</v>
      </c>
      <c r="H122" s="10">
        <v>4533.9690000000001</v>
      </c>
      <c r="I122" s="23">
        <v>0.608157003279026</v>
      </c>
      <c r="J122" s="90" t="s">
        <v>96</v>
      </c>
      <c r="K122" s="107" t="s">
        <v>374</v>
      </c>
    </row>
    <row r="123" spans="1:11" ht="20.100000000000001" customHeight="1" x14ac:dyDescent="0.2">
      <c r="A123" s="8">
        <f>SUBTOTAL(103,$B$4:B123)*1</f>
        <v>120</v>
      </c>
      <c r="B123" s="90" t="s">
        <v>91</v>
      </c>
      <c r="C123" s="90" t="s">
        <v>118</v>
      </c>
      <c r="D123" s="10" t="s">
        <v>269</v>
      </c>
      <c r="E123" s="90" t="s">
        <v>102</v>
      </c>
      <c r="F123" s="90" t="s">
        <v>19</v>
      </c>
      <c r="G123" s="10">
        <v>4385.7479999999996</v>
      </c>
      <c r="H123" s="10">
        <v>5896.4840000000004</v>
      </c>
      <c r="I123" s="23">
        <v>0.74379036727649905</v>
      </c>
      <c r="J123" s="90" t="s">
        <v>96</v>
      </c>
      <c r="K123" s="107" t="s">
        <v>374</v>
      </c>
    </row>
    <row r="124" spans="1:11" ht="20.100000000000001" customHeight="1" x14ac:dyDescent="0.2">
      <c r="A124" s="8">
        <f>SUBTOTAL(103,$B$4:B124)*1</f>
        <v>121</v>
      </c>
      <c r="B124" s="90" t="s">
        <v>91</v>
      </c>
      <c r="C124" s="90" t="s">
        <v>118</v>
      </c>
      <c r="D124" s="10" t="s">
        <v>263</v>
      </c>
      <c r="E124" s="90" t="s">
        <v>102</v>
      </c>
      <c r="F124" s="90" t="s">
        <v>19</v>
      </c>
      <c r="G124" s="10">
        <v>4234.3090000000002</v>
      </c>
      <c r="H124" s="10">
        <v>5857.6379999999999</v>
      </c>
      <c r="I124" s="23">
        <v>0.722869695942289</v>
      </c>
      <c r="J124" s="90" t="s">
        <v>96</v>
      </c>
      <c r="K124" s="107" t="s">
        <v>374</v>
      </c>
    </row>
    <row r="125" spans="1:11" ht="20.100000000000001" customHeight="1" x14ac:dyDescent="0.2">
      <c r="A125" s="8">
        <f>SUBTOTAL(103,$B$4:B125)*1</f>
        <v>122</v>
      </c>
      <c r="B125" s="90" t="s">
        <v>91</v>
      </c>
      <c r="C125" s="90" t="s">
        <v>118</v>
      </c>
      <c r="D125" s="10" t="s">
        <v>268</v>
      </c>
      <c r="E125" s="90" t="s">
        <v>102</v>
      </c>
      <c r="F125" s="90" t="s">
        <v>19</v>
      </c>
      <c r="G125" s="10">
        <v>4416.2479999999996</v>
      </c>
      <c r="H125" s="10">
        <v>5855.2150000000001</v>
      </c>
      <c r="I125" s="23">
        <v>0.75424181691022396</v>
      </c>
      <c r="J125" s="90" t="s">
        <v>96</v>
      </c>
      <c r="K125" s="107" t="s">
        <v>374</v>
      </c>
    </row>
    <row r="126" spans="1:11" ht="20.100000000000001" customHeight="1" x14ac:dyDescent="0.2">
      <c r="A126" s="8">
        <f>SUBTOTAL(103,$B$4:B126)*1</f>
        <v>123</v>
      </c>
      <c r="B126" s="90" t="s">
        <v>91</v>
      </c>
      <c r="C126" s="90" t="s">
        <v>118</v>
      </c>
      <c r="D126" s="10" t="s">
        <v>252</v>
      </c>
      <c r="E126" s="90" t="s">
        <v>102</v>
      </c>
      <c r="F126" s="92" t="s">
        <v>19</v>
      </c>
      <c r="G126" s="10">
        <v>4709.8190000000004</v>
      </c>
      <c r="H126" s="10">
        <v>6339.2690000000002</v>
      </c>
      <c r="I126" s="23">
        <v>0.74295932228148098</v>
      </c>
      <c r="J126" s="90" t="s">
        <v>96</v>
      </c>
      <c r="K126" s="107" t="s">
        <v>374</v>
      </c>
    </row>
    <row r="127" spans="1:11" ht="20.100000000000001" customHeight="1" x14ac:dyDescent="0.2">
      <c r="A127" s="8">
        <f>SUBTOTAL(103,$B$4:B127)*1</f>
        <v>124</v>
      </c>
      <c r="B127" s="90" t="s">
        <v>91</v>
      </c>
      <c r="C127" s="90" t="s">
        <v>118</v>
      </c>
      <c r="D127" s="10" t="s">
        <v>563</v>
      </c>
      <c r="E127" s="90" t="s">
        <v>102</v>
      </c>
      <c r="F127" s="92" t="s">
        <v>19</v>
      </c>
      <c r="G127" s="10">
        <v>1639.6320000000001</v>
      </c>
      <c r="H127" s="10">
        <v>2104.9059999999999</v>
      </c>
      <c r="I127" s="23">
        <v>0.778957350114447</v>
      </c>
      <c r="J127" s="90" t="s">
        <v>96</v>
      </c>
      <c r="K127" s="84"/>
    </row>
    <row r="128" spans="1:11" ht="20.100000000000001" customHeight="1" x14ac:dyDescent="0.2">
      <c r="A128" s="8">
        <f>SUBTOTAL(103,$B$4:B128)*1</f>
        <v>125</v>
      </c>
      <c r="B128" s="90" t="s">
        <v>91</v>
      </c>
      <c r="C128" s="90" t="s">
        <v>118</v>
      </c>
      <c r="D128" s="10" t="s">
        <v>270</v>
      </c>
      <c r="E128" s="90" t="s">
        <v>102</v>
      </c>
      <c r="F128" s="92" t="s">
        <v>19</v>
      </c>
      <c r="G128" s="10">
        <v>4262.5309999999999</v>
      </c>
      <c r="H128" s="10">
        <v>5777.2070000000003</v>
      </c>
      <c r="I128" s="23">
        <v>0.73781863796813896</v>
      </c>
      <c r="J128" s="90" t="s">
        <v>96</v>
      </c>
      <c r="K128" s="107" t="s">
        <v>374</v>
      </c>
    </row>
    <row r="129" spans="1:11" ht="20.100000000000001" customHeight="1" x14ac:dyDescent="0.2">
      <c r="A129" s="8">
        <f>SUBTOTAL(103,$B$4:B129)*1</f>
        <v>126</v>
      </c>
      <c r="B129" s="90" t="s">
        <v>91</v>
      </c>
      <c r="C129" s="90" t="s">
        <v>118</v>
      </c>
      <c r="D129" s="10" t="s">
        <v>292</v>
      </c>
      <c r="E129" s="90" t="s">
        <v>102</v>
      </c>
      <c r="F129" s="92" t="s">
        <v>19</v>
      </c>
      <c r="G129" s="10">
        <v>4090.7260000000001</v>
      </c>
      <c r="H129" s="10">
        <v>5809.1970000000001</v>
      </c>
      <c r="I129" s="23">
        <v>0.70418097372149702</v>
      </c>
      <c r="J129" s="90" t="s">
        <v>96</v>
      </c>
      <c r="K129" s="107" t="s">
        <v>374</v>
      </c>
    </row>
    <row r="130" spans="1:11" ht="20.100000000000001" customHeight="1" x14ac:dyDescent="0.2">
      <c r="A130" s="8">
        <f>SUBTOTAL(103,$B$4:B130)*1</f>
        <v>127</v>
      </c>
      <c r="B130" s="90" t="s">
        <v>91</v>
      </c>
      <c r="C130" s="90" t="s">
        <v>118</v>
      </c>
      <c r="D130" s="10" t="s">
        <v>255</v>
      </c>
      <c r="E130" s="90" t="s">
        <v>102</v>
      </c>
      <c r="F130" s="92" t="s">
        <v>19</v>
      </c>
      <c r="G130" s="10">
        <v>4187.7780000000002</v>
      </c>
      <c r="H130" s="10">
        <v>5914.2790000000005</v>
      </c>
      <c r="I130" s="23">
        <v>0.70807920965514104</v>
      </c>
      <c r="J130" s="90" t="s">
        <v>96</v>
      </c>
      <c r="K130" s="107" t="s">
        <v>374</v>
      </c>
    </row>
    <row r="131" spans="1:11" ht="20.100000000000001" customHeight="1" x14ac:dyDescent="0.2">
      <c r="A131" s="8">
        <f>SUBTOTAL(103,$B$4:B131)*1</f>
        <v>128</v>
      </c>
      <c r="B131" s="90" t="s">
        <v>91</v>
      </c>
      <c r="C131" s="90" t="s">
        <v>118</v>
      </c>
      <c r="D131" s="10" t="s">
        <v>582</v>
      </c>
      <c r="E131" s="90" t="s">
        <v>102</v>
      </c>
      <c r="F131" s="90" t="s">
        <v>20</v>
      </c>
      <c r="G131" s="10">
        <v>765.35900000000004</v>
      </c>
      <c r="H131" s="10">
        <v>994.15499999999997</v>
      </c>
      <c r="I131" s="23">
        <v>0.76985882483113799</v>
      </c>
      <c r="J131" s="90" t="s">
        <v>96</v>
      </c>
      <c r="K131" s="84"/>
    </row>
    <row r="132" spans="1:11" ht="20.100000000000001" customHeight="1" x14ac:dyDescent="0.2">
      <c r="A132" s="8">
        <f>SUBTOTAL(103,$B$4:B132)*1</f>
        <v>129</v>
      </c>
      <c r="B132" s="90" t="s">
        <v>91</v>
      </c>
      <c r="C132" s="90" t="s">
        <v>118</v>
      </c>
      <c r="D132" s="10" t="s">
        <v>234</v>
      </c>
      <c r="E132" s="90" t="s">
        <v>102</v>
      </c>
      <c r="F132" s="92" t="s">
        <v>19</v>
      </c>
      <c r="G132" s="10">
        <v>3569.306</v>
      </c>
      <c r="H132" s="10">
        <v>5705.6040000000003</v>
      </c>
      <c r="I132" s="23">
        <v>0.625578992162793</v>
      </c>
      <c r="J132" s="90" t="s">
        <v>96</v>
      </c>
      <c r="K132" s="107" t="s">
        <v>374</v>
      </c>
    </row>
    <row r="133" spans="1:11" ht="20.100000000000001" customHeight="1" x14ac:dyDescent="0.2">
      <c r="A133" s="8">
        <f>SUBTOTAL(103,$B$4:B133)*1</f>
        <v>130</v>
      </c>
      <c r="B133" s="90" t="s">
        <v>91</v>
      </c>
      <c r="C133" s="90" t="s">
        <v>118</v>
      </c>
      <c r="D133" s="10" t="s">
        <v>594</v>
      </c>
      <c r="E133" s="90" t="s">
        <v>102</v>
      </c>
      <c r="F133" s="90" t="s">
        <v>19</v>
      </c>
      <c r="G133" s="10">
        <v>927.17</v>
      </c>
      <c r="H133" s="10">
        <v>1414.2650000000001</v>
      </c>
      <c r="I133" s="23">
        <v>0.65558434946774502</v>
      </c>
      <c r="J133" s="90" t="s">
        <v>96</v>
      </c>
      <c r="K133" s="84"/>
    </row>
    <row r="134" spans="1:11" ht="20.100000000000001" customHeight="1" x14ac:dyDescent="0.2">
      <c r="A134" s="8">
        <f>SUBTOTAL(103,$B$4:B134)*1</f>
        <v>131</v>
      </c>
      <c r="B134" s="90" t="s">
        <v>91</v>
      </c>
      <c r="C134" s="90" t="s">
        <v>118</v>
      </c>
      <c r="D134" s="10" t="s">
        <v>277</v>
      </c>
      <c r="E134" s="90" t="s">
        <v>102</v>
      </c>
      <c r="F134" s="92" t="s">
        <v>19</v>
      </c>
      <c r="G134" s="10">
        <v>3551.6080000000002</v>
      </c>
      <c r="H134" s="10">
        <v>5301.4679999999998</v>
      </c>
      <c r="I134" s="23">
        <v>0.66992915924419405</v>
      </c>
      <c r="J134" s="90" t="s">
        <v>96</v>
      </c>
      <c r="K134" s="107" t="s">
        <v>374</v>
      </c>
    </row>
    <row r="135" spans="1:11" ht="20.100000000000001" customHeight="1" x14ac:dyDescent="0.2">
      <c r="A135" s="8">
        <f>SUBTOTAL(103,$B$4:B135)*1</f>
        <v>132</v>
      </c>
      <c r="B135" s="90" t="s">
        <v>91</v>
      </c>
      <c r="C135" s="90" t="s">
        <v>118</v>
      </c>
      <c r="D135" s="10" t="s">
        <v>603</v>
      </c>
      <c r="E135" s="90" t="s">
        <v>94</v>
      </c>
      <c r="F135" s="92" t="s">
        <v>19</v>
      </c>
      <c r="G135" s="10">
        <v>6562.4080000000004</v>
      </c>
      <c r="H135" s="10">
        <v>8396.5380000000005</v>
      </c>
      <c r="I135" s="23">
        <v>0.78156116246957996</v>
      </c>
      <c r="J135" s="90" t="s">
        <v>96</v>
      </c>
      <c r="K135" s="84"/>
    </row>
    <row r="136" spans="1:11" ht="20.100000000000001" customHeight="1" x14ac:dyDescent="0.2">
      <c r="A136" s="8">
        <f>SUBTOTAL(103,$B$4:B136)*1</f>
        <v>133</v>
      </c>
      <c r="B136" s="90" t="s">
        <v>91</v>
      </c>
      <c r="C136" s="90" t="s">
        <v>118</v>
      </c>
      <c r="D136" s="10" t="s">
        <v>276</v>
      </c>
      <c r="E136" s="90" t="s">
        <v>102</v>
      </c>
      <c r="F136" s="90" t="s">
        <v>19</v>
      </c>
      <c r="G136" s="10">
        <v>2975.4989999999998</v>
      </c>
      <c r="H136" s="10">
        <v>4068.002</v>
      </c>
      <c r="I136" s="23">
        <v>0.73143990588008601</v>
      </c>
      <c r="J136" s="90" t="s">
        <v>96</v>
      </c>
      <c r="K136" s="107" t="s">
        <v>374</v>
      </c>
    </row>
    <row r="137" spans="1:11" ht="20.100000000000001" customHeight="1" x14ac:dyDescent="0.2">
      <c r="A137" s="8">
        <f>SUBTOTAL(103,$B$4:B137)*1</f>
        <v>134</v>
      </c>
      <c r="B137" s="90" t="s">
        <v>91</v>
      </c>
      <c r="C137" s="90" t="s">
        <v>118</v>
      </c>
      <c r="D137" s="10" t="s">
        <v>286</v>
      </c>
      <c r="E137" s="90" t="s">
        <v>102</v>
      </c>
      <c r="F137" s="90" t="s">
        <v>19</v>
      </c>
      <c r="G137" s="10">
        <v>4301.3789999999999</v>
      </c>
      <c r="H137" s="10">
        <v>5813.1589999999997</v>
      </c>
      <c r="I137" s="23">
        <v>0.73993830204885203</v>
      </c>
      <c r="J137" s="90" t="s">
        <v>96</v>
      </c>
      <c r="K137" s="107" t="s">
        <v>374</v>
      </c>
    </row>
    <row r="138" spans="1:11" ht="20.100000000000001" customHeight="1" x14ac:dyDescent="0.2">
      <c r="A138" s="8">
        <f>SUBTOTAL(103,$B$4:B138)*1</f>
        <v>135</v>
      </c>
      <c r="B138" s="90" t="s">
        <v>91</v>
      </c>
      <c r="C138" s="90" t="s">
        <v>118</v>
      </c>
      <c r="D138" s="10" t="s">
        <v>287</v>
      </c>
      <c r="E138" s="90" t="s">
        <v>102</v>
      </c>
      <c r="F138" s="90" t="s">
        <v>19</v>
      </c>
      <c r="G138" s="10">
        <v>3565.029</v>
      </c>
      <c r="H138" s="10">
        <v>4749.1589999999997</v>
      </c>
      <c r="I138" s="23">
        <v>0.75066532832444599</v>
      </c>
      <c r="J138" s="90" t="s">
        <v>96</v>
      </c>
      <c r="K138" s="107" t="s">
        <v>374</v>
      </c>
    </row>
    <row r="139" spans="1:11" ht="20.100000000000001" customHeight="1" x14ac:dyDescent="0.2">
      <c r="A139" s="8">
        <f>SUBTOTAL(103,$B$4:B139)*1</f>
        <v>136</v>
      </c>
      <c r="B139" s="90" t="s">
        <v>91</v>
      </c>
      <c r="C139" s="90" t="s">
        <v>118</v>
      </c>
      <c r="D139" s="10" t="s">
        <v>232</v>
      </c>
      <c r="E139" s="90" t="s">
        <v>102</v>
      </c>
      <c r="F139" s="92" t="s">
        <v>19</v>
      </c>
      <c r="G139" s="10">
        <v>3676.0059999999999</v>
      </c>
      <c r="H139" s="10">
        <v>5203.1229999999996</v>
      </c>
      <c r="I139" s="23">
        <v>0.70649992321918997</v>
      </c>
      <c r="J139" s="90" t="s">
        <v>96</v>
      </c>
      <c r="K139" s="107" t="s">
        <v>374</v>
      </c>
    </row>
    <row r="140" spans="1:11" ht="20.100000000000001" customHeight="1" x14ac:dyDescent="0.2">
      <c r="A140" s="8">
        <f>SUBTOTAL(103,$B$4:B140)*1</f>
        <v>137</v>
      </c>
      <c r="B140" s="90" t="s">
        <v>91</v>
      </c>
      <c r="C140" s="90" t="s">
        <v>118</v>
      </c>
      <c r="D140" s="10" t="s">
        <v>261</v>
      </c>
      <c r="E140" s="90" t="s">
        <v>102</v>
      </c>
      <c r="F140" s="90" t="s">
        <v>19</v>
      </c>
      <c r="G140" s="10">
        <v>3892.01</v>
      </c>
      <c r="H140" s="10">
        <v>5495.0219999999999</v>
      </c>
      <c r="I140" s="23">
        <v>0.70827923891842504</v>
      </c>
      <c r="J140" s="90" t="s">
        <v>96</v>
      </c>
      <c r="K140" s="107" t="s">
        <v>374</v>
      </c>
    </row>
    <row r="141" spans="1:11" ht="20.100000000000001" customHeight="1" x14ac:dyDescent="0.2">
      <c r="A141" s="8">
        <f>SUBTOTAL(103,$B$4:B141)*1</f>
        <v>138</v>
      </c>
      <c r="B141" s="90" t="s">
        <v>91</v>
      </c>
      <c r="C141" s="90" t="s">
        <v>118</v>
      </c>
      <c r="D141" s="10" t="s">
        <v>649</v>
      </c>
      <c r="E141" s="90" t="s">
        <v>94</v>
      </c>
      <c r="F141" s="92" t="s">
        <v>19</v>
      </c>
      <c r="G141" s="10">
        <v>3791.5680000000002</v>
      </c>
      <c r="H141" s="10">
        <v>5029.5479999999998</v>
      </c>
      <c r="I141" s="23">
        <v>0.75385859723378701</v>
      </c>
      <c r="J141" s="90" t="s">
        <v>96</v>
      </c>
      <c r="K141" s="84"/>
    </row>
    <row r="142" spans="1:11" ht="20.100000000000001" customHeight="1" x14ac:dyDescent="0.2">
      <c r="A142" s="8">
        <f>SUBTOTAL(103,$B$4:B142)*1</f>
        <v>139</v>
      </c>
      <c r="B142" s="90" t="s">
        <v>91</v>
      </c>
      <c r="C142" s="90" t="s">
        <v>206</v>
      </c>
      <c r="D142" s="10" t="s">
        <v>624</v>
      </c>
      <c r="E142" s="90" t="s">
        <v>102</v>
      </c>
      <c r="F142" s="92" t="s">
        <v>19</v>
      </c>
      <c r="G142" s="10">
        <v>63.369</v>
      </c>
      <c r="H142" s="10">
        <v>338.59399999999999</v>
      </c>
      <c r="I142" s="23">
        <v>0.18715334589508401</v>
      </c>
      <c r="J142" s="90" t="s">
        <v>96</v>
      </c>
      <c r="K142" s="84"/>
    </row>
    <row r="143" spans="1:11" ht="20.100000000000001" customHeight="1" x14ac:dyDescent="0.2">
      <c r="A143" s="8">
        <f>SUBTOTAL(103,$B$4:B143)*1</f>
        <v>140</v>
      </c>
      <c r="B143" s="90" t="s">
        <v>91</v>
      </c>
      <c r="C143" s="90" t="s">
        <v>274</v>
      </c>
      <c r="D143" s="10" t="s">
        <v>370</v>
      </c>
      <c r="E143" s="90" t="s">
        <v>102</v>
      </c>
      <c r="F143" s="90" t="s">
        <v>19</v>
      </c>
      <c r="G143" s="10">
        <v>2405.924</v>
      </c>
      <c r="H143" s="10">
        <v>3533.8879999999999</v>
      </c>
      <c r="I143" s="23">
        <v>0.68081501168118497</v>
      </c>
      <c r="J143" s="90" t="s">
        <v>96</v>
      </c>
      <c r="K143" s="107" t="s">
        <v>374</v>
      </c>
    </row>
    <row r="144" spans="1:11" ht="20.100000000000001" customHeight="1" x14ac:dyDescent="0.2">
      <c r="A144" s="8">
        <f>SUBTOTAL(103,$B$4:B144)*1</f>
        <v>141</v>
      </c>
      <c r="B144" s="90" t="s">
        <v>91</v>
      </c>
      <c r="C144" s="90" t="s">
        <v>633</v>
      </c>
      <c r="D144" s="10" t="s">
        <v>634</v>
      </c>
      <c r="E144" s="90" t="s">
        <v>102</v>
      </c>
      <c r="F144" s="92" t="s">
        <v>20</v>
      </c>
      <c r="G144" s="10">
        <v>319.07400000000001</v>
      </c>
      <c r="H144" s="10">
        <v>437.28199999999998</v>
      </c>
      <c r="I144" s="23">
        <v>0.72967558692102596</v>
      </c>
      <c r="J144" s="90" t="s">
        <v>128</v>
      </c>
      <c r="K144" s="84"/>
    </row>
    <row r="145" spans="1:11" ht="20.100000000000001" customHeight="1" x14ac:dyDescent="0.2">
      <c r="A145" s="8">
        <f>SUBTOTAL(103,$B$4:B145)*1</f>
        <v>142</v>
      </c>
      <c r="B145" s="90" t="s">
        <v>91</v>
      </c>
      <c r="C145" s="90" t="s">
        <v>262</v>
      </c>
      <c r="D145" s="10" t="s">
        <v>632</v>
      </c>
      <c r="E145" s="90" t="s">
        <v>102</v>
      </c>
      <c r="F145" s="92" t="s">
        <v>20</v>
      </c>
      <c r="G145" s="10">
        <v>78.442999999999998</v>
      </c>
      <c r="H145" s="10">
        <v>99.944000000000003</v>
      </c>
      <c r="I145" s="23">
        <v>0.78486952693508405</v>
      </c>
      <c r="J145" s="90" t="s">
        <v>96</v>
      </c>
      <c r="K145" s="84"/>
    </row>
    <row r="146" spans="1:11" ht="20.100000000000001" customHeight="1" x14ac:dyDescent="0.2">
      <c r="A146" s="8">
        <f>SUBTOTAL(103,$B$4:B146)*1</f>
        <v>143</v>
      </c>
      <c r="B146" s="90" t="s">
        <v>91</v>
      </c>
      <c r="C146" s="90" t="s">
        <v>299</v>
      </c>
      <c r="D146" s="10" t="s">
        <v>592</v>
      </c>
      <c r="E146" s="90" t="s">
        <v>102</v>
      </c>
      <c r="F146" s="90" t="s">
        <v>20</v>
      </c>
      <c r="G146" s="10">
        <v>543.59799999999996</v>
      </c>
      <c r="H146" s="10">
        <v>719.12599999999998</v>
      </c>
      <c r="I146" s="23">
        <v>0.75591481882173595</v>
      </c>
      <c r="J146" s="90" t="s">
        <v>96</v>
      </c>
      <c r="K146" s="84"/>
    </row>
    <row r="147" spans="1:11" ht="20.100000000000001" customHeight="1" x14ac:dyDescent="0.2">
      <c r="A147" s="8">
        <f>SUBTOTAL(103,$B$4:B147)*1</f>
        <v>144</v>
      </c>
      <c r="B147" s="90" t="s">
        <v>91</v>
      </c>
      <c r="C147" s="90" t="s">
        <v>299</v>
      </c>
      <c r="D147" s="10" t="s">
        <v>631</v>
      </c>
      <c r="E147" s="90" t="s">
        <v>102</v>
      </c>
      <c r="F147" s="90" t="s">
        <v>20</v>
      </c>
      <c r="G147" s="10">
        <v>666.63099999999997</v>
      </c>
      <c r="H147" s="10">
        <v>1086.902</v>
      </c>
      <c r="I147" s="23">
        <v>0.61333128469723996</v>
      </c>
      <c r="J147" s="90" t="s">
        <v>96</v>
      </c>
      <c r="K147" s="84"/>
    </row>
    <row r="148" spans="1:11" ht="20.100000000000001" customHeight="1" x14ac:dyDescent="0.2">
      <c r="A148" s="8">
        <f>SUBTOTAL(103,$B$4:B148)*1</f>
        <v>145</v>
      </c>
      <c r="B148" s="90" t="s">
        <v>92</v>
      </c>
      <c r="C148" s="90" t="s">
        <v>246</v>
      </c>
      <c r="D148" s="10" t="s">
        <v>356</v>
      </c>
      <c r="E148" s="90" t="s">
        <v>102</v>
      </c>
      <c r="F148" s="92" t="s">
        <v>98</v>
      </c>
      <c r="G148" s="10">
        <v>329.089</v>
      </c>
      <c r="H148" s="10">
        <v>526.17600000000004</v>
      </c>
      <c r="I148" s="23">
        <v>0.62543521559326198</v>
      </c>
      <c r="J148" s="90" t="s">
        <v>113</v>
      </c>
      <c r="K148" s="107" t="s">
        <v>374</v>
      </c>
    </row>
    <row r="149" spans="1:11" ht="20.100000000000001" customHeight="1" x14ac:dyDescent="0.2">
      <c r="A149" s="8">
        <f>SUBTOTAL(103,$B$4:B149)*1</f>
        <v>146</v>
      </c>
      <c r="B149" s="90" t="s">
        <v>92</v>
      </c>
      <c r="C149" s="90" t="s">
        <v>246</v>
      </c>
      <c r="D149" s="10" t="s">
        <v>581</v>
      </c>
      <c r="E149" s="90" t="s">
        <v>102</v>
      </c>
      <c r="F149" s="92" t="s">
        <v>98</v>
      </c>
      <c r="G149" s="10">
        <v>207.18799999999999</v>
      </c>
      <c r="H149" s="10">
        <v>356.87400000000002</v>
      </c>
      <c r="I149" s="23">
        <v>0.58056344816377803</v>
      </c>
      <c r="J149" s="90" t="s">
        <v>113</v>
      </c>
      <c r="K149" s="84"/>
    </row>
    <row r="150" spans="1:11" ht="20.100000000000001" customHeight="1" x14ac:dyDescent="0.2">
      <c r="A150" s="8">
        <f>SUBTOTAL(103,$B$4:B150)*1</f>
        <v>147</v>
      </c>
      <c r="B150" s="90" t="s">
        <v>92</v>
      </c>
      <c r="C150" s="90" t="s">
        <v>246</v>
      </c>
      <c r="D150" s="10" t="s">
        <v>593</v>
      </c>
      <c r="E150" s="90" t="s">
        <v>102</v>
      </c>
      <c r="F150" s="92" t="s">
        <v>98</v>
      </c>
      <c r="G150" s="10">
        <v>659.67499999999995</v>
      </c>
      <c r="H150" s="10">
        <v>1248.1199999999999</v>
      </c>
      <c r="I150" s="23">
        <v>0.52853491651443796</v>
      </c>
      <c r="J150" s="90" t="s">
        <v>113</v>
      </c>
      <c r="K150" s="84"/>
    </row>
    <row r="151" spans="1:11" ht="20.100000000000001" customHeight="1" x14ac:dyDescent="0.2">
      <c r="A151" s="8">
        <f>SUBTOTAL(103,$B$4:B151)*1</f>
        <v>148</v>
      </c>
      <c r="B151" s="90" t="s">
        <v>92</v>
      </c>
      <c r="C151" s="90" t="s">
        <v>246</v>
      </c>
      <c r="D151" s="10" t="s">
        <v>614</v>
      </c>
      <c r="E151" s="90" t="s">
        <v>102</v>
      </c>
      <c r="F151" s="92" t="s">
        <v>98</v>
      </c>
      <c r="G151" s="10">
        <v>311.57299999999998</v>
      </c>
      <c r="H151" s="10">
        <v>576.46100000000001</v>
      </c>
      <c r="I151" s="23">
        <v>0.54049276533885204</v>
      </c>
      <c r="J151" s="90" t="s">
        <v>113</v>
      </c>
      <c r="K151" s="84"/>
    </row>
    <row r="152" spans="1:11" ht="20.100000000000001" customHeight="1" x14ac:dyDescent="0.2">
      <c r="A152" s="8">
        <f>SUBTOTAL(103,$B$4:B152)*1</f>
        <v>149</v>
      </c>
      <c r="B152" s="90" t="s">
        <v>92</v>
      </c>
      <c r="C152" s="90" t="s">
        <v>534</v>
      </c>
      <c r="D152" s="10" t="s">
        <v>535</v>
      </c>
      <c r="E152" s="90" t="s">
        <v>102</v>
      </c>
      <c r="F152" s="90" t="s">
        <v>19</v>
      </c>
      <c r="G152" s="10">
        <v>20.911999999999999</v>
      </c>
      <c r="H152" s="10">
        <v>64.369</v>
      </c>
      <c r="I152" s="23">
        <v>0.32487688172878199</v>
      </c>
      <c r="J152" s="90" t="s">
        <v>96</v>
      </c>
      <c r="K152" s="84"/>
    </row>
    <row r="153" spans="1:11" ht="20.100000000000001" customHeight="1" x14ac:dyDescent="0.2">
      <c r="A153" s="8">
        <f>SUBTOTAL(103,$B$4:B153)*1</f>
        <v>150</v>
      </c>
      <c r="B153" s="90" t="s">
        <v>92</v>
      </c>
      <c r="C153" s="90" t="s">
        <v>362</v>
      </c>
      <c r="D153" s="10" t="s">
        <v>363</v>
      </c>
      <c r="E153" s="90" t="s">
        <v>94</v>
      </c>
      <c r="F153" s="92" t="s">
        <v>19</v>
      </c>
      <c r="G153" s="10">
        <v>6.4029999999999996</v>
      </c>
      <c r="H153" s="10">
        <v>2397.328</v>
      </c>
      <c r="I153" s="23">
        <v>2.6708902578203701E-3</v>
      </c>
      <c r="J153" s="90" t="s">
        <v>96</v>
      </c>
      <c r="K153" s="107" t="s">
        <v>374</v>
      </c>
    </row>
    <row r="154" spans="1:11" ht="20.100000000000001" customHeight="1" x14ac:dyDescent="0.2">
      <c r="A154" s="8">
        <f>SUBTOTAL(103,$B$4:B154)*1</f>
        <v>151</v>
      </c>
      <c r="B154" s="90" t="s">
        <v>92</v>
      </c>
      <c r="C154" s="90" t="s">
        <v>601</v>
      </c>
      <c r="D154" s="10" t="s">
        <v>602</v>
      </c>
      <c r="E154" s="90" t="s">
        <v>94</v>
      </c>
      <c r="F154" s="92" t="s">
        <v>98</v>
      </c>
      <c r="G154" s="10">
        <v>2019.5060000000001</v>
      </c>
      <c r="H154" s="10">
        <v>2724.55</v>
      </c>
      <c r="I154" s="23">
        <v>0.74122552348094195</v>
      </c>
      <c r="J154" s="90" t="s">
        <v>96</v>
      </c>
      <c r="K154" s="84"/>
    </row>
    <row r="155" spans="1:11" ht="20.100000000000001" customHeight="1" x14ac:dyDescent="0.2">
      <c r="A155" s="8">
        <f>SUBTOTAL(103,$B$4:B155)*1</f>
        <v>152</v>
      </c>
      <c r="B155" s="90" t="s">
        <v>85</v>
      </c>
      <c r="C155" s="90" t="s">
        <v>352</v>
      </c>
      <c r="D155" s="10" t="s">
        <v>556</v>
      </c>
      <c r="E155" s="90" t="s">
        <v>102</v>
      </c>
      <c r="F155" s="92" t="s">
        <v>98</v>
      </c>
      <c r="G155" s="10">
        <v>2758.174</v>
      </c>
      <c r="H155" s="10">
        <v>3908.848</v>
      </c>
      <c r="I155" s="23">
        <v>0.70562324244892605</v>
      </c>
      <c r="J155" s="90" t="s">
        <v>99</v>
      </c>
      <c r="K155" s="84"/>
    </row>
    <row r="156" spans="1:11" ht="20.100000000000001" customHeight="1" x14ac:dyDescent="0.2">
      <c r="A156" s="8">
        <f>SUBTOTAL(103,$B$4:B156)*1</f>
        <v>153</v>
      </c>
      <c r="B156" s="90" t="s">
        <v>85</v>
      </c>
      <c r="C156" s="90" t="s">
        <v>345</v>
      </c>
      <c r="D156" s="10" t="s">
        <v>346</v>
      </c>
      <c r="E156" s="90" t="s">
        <v>102</v>
      </c>
      <c r="F156" s="92" t="s">
        <v>98</v>
      </c>
      <c r="G156" s="10">
        <v>850.68899999999996</v>
      </c>
      <c r="H156" s="10">
        <v>1986.2650000000001</v>
      </c>
      <c r="I156" s="23">
        <v>0.42828575240463901</v>
      </c>
      <c r="J156" s="90" t="s">
        <v>96</v>
      </c>
      <c r="K156" s="107" t="s">
        <v>374</v>
      </c>
    </row>
    <row r="157" spans="1:11" ht="20.100000000000001" customHeight="1" x14ac:dyDescent="0.2">
      <c r="A157" s="8">
        <f>SUBTOTAL(103,$B$4:B157)*1</f>
        <v>154</v>
      </c>
      <c r="B157" s="90" t="s">
        <v>88</v>
      </c>
      <c r="C157" s="90" t="s">
        <v>322</v>
      </c>
      <c r="D157" s="10" t="s">
        <v>321</v>
      </c>
      <c r="E157" s="90" t="s">
        <v>94</v>
      </c>
      <c r="F157" s="92" t="s">
        <v>19</v>
      </c>
      <c r="G157" s="10">
        <v>3.3000000000000002E-2</v>
      </c>
      <c r="H157" s="10">
        <v>50.616</v>
      </c>
      <c r="I157" s="23">
        <v>6.5196775723091495E-4</v>
      </c>
      <c r="J157" s="90" t="s">
        <v>96</v>
      </c>
      <c r="K157" s="84"/>
    </row>
    <row r="158" spans="1:11" ht="20.100000000000001" customHeight="1" x14ac:dyDescent="0.2">
      <c r="A158" s="8">
        <f>SUBTOTAL(103,$B$4:B158)*1</f>
        <v>155</v>
      </c>
      <c r="B158" s="90" t="s">
        <v>83</v>
      </c>
      <c r="C158" s="90" t="s">
        <v>610</v>
      </c>
      <c r="D158" s="10" t="s">
        <v>611</v>
      </c>
      <c r="E158" s="90" t="s">
        <v>94</v>
      </c>
      <c r="F158" s="92" t="s">
        <v>98</v>
      </c>
      <c r="G158" s="10">
        <v>327.17</v>
      </c>
      <c r="H158" s="10">
        <v>515.60900000000004</v>
      </c>
      <c r="I158" s="23">
        <v>0.63453120484708403</v>
      </c>
      <c r="J158" s="90" t="s">
        <v>233</v>
      </c>
      <c r="K158" s="84"/>
    </row>
    <row r="159" spans="1:11" ht="20.100000000000001" customHeight="1" x14ac:dyDescent="0.2">
      <c r="A159" s="8">
        <f>SUBTOTAL(103,$B$4:B159)*1</f>
        <v>156</v>
      </c>
      <c r="B159" s="90" t="s">
        <v>83</v>
      </c>
      <c r="C159" s="90" t="s">
        <v>210</v>
      </c>
      <c r="D159" s="10" t="s">
        <v>657</v>
      </c>
      <c r="E159" s="90" t="s">
        <v>102</v>
      </c>
      <c r="F159" s="92" t="s">
        <v>98</v>
      </c>
      <c r="G159" s="10">
        <v>451.50700000000001</v>
      </c>
      <c r="H159" s="10">
        <v>641.04100000000005</v>
      </c>
      <c r="I159" s="23">
        <v>0.70433404415630196</v>
      </c>
      <c r="J159" s="90" t="s">
        <v>104</v>
      </c>
      <c r="K159" s="84"/>
    </row>
    <row r="160" spans="1:11" ht="20.100000000000001" customHeight="1" x14ac:dyDescent="0.2">
      <c r="A160" s="8">
        <f>SUBTOTAL(103,$B$4:B160)*1</f>
        <v>157</v>
      </c>
      <c r="B160" s="90" t="s">
        <v>83</v>
      </c>
      <c r="C160" s="90" t="s">
        <v>109</v>
      </c>
      <c r="D160" s="10" t="s">
        <v>555</v>
      </c>
      <c r="E160" s="90" t="s">
        <v>94</v>
      </c>
      <c r="F160" s="92" t="s">
        <v>98</v>
      </c>
      <c r="G160" s="10">
        <v>122.75700000000001</v>
      </c>
      <c r="H160" s="10">
        <v>175.738</v>
      </c>
      <c r="I160" s="23">
        <v>0.69852280098783404</v>
      </c>
      <c r="J160" s="90" t="s">
        <v>104</v>
      </c>
      <c r="K160" s="84"/>
    </row>
  </sheetData>
  <autoFilter ref="A3:K177" xr:uid="{00000000-0001-0000-0700-000000000000}"/>
  <sortState xmlns:xlrd2="http://schemas.microsoft.com/office/spreadsheetml/2017/richdata2" ref="B4:J160">
    <sortCondition ref="B4:B160" customList="成都市,绵阳市,自贡市,攀枝花市,泸州市,德阳市,广元市,遂宁市,内江市,乐山市,资阳市,宜宾市,南充市,达州市,雅安市,阿坝州,甘孜州,凉山州,广安市,巴中市,眉山市,四川省"/>
    <sortCondition ref="C4:C160"/>
  </sortState>
  <phoneticPr fontId="41" type="noConversion"/>
  <conditionalFormatting sqref="D1:D2 D4:D1048576">
    <cfRule type="duplicateValues" dxfId="1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市州月运行表</vt:lpstr>
      <vt:lpstr>入网率</vt:lpstr>
      <vt:lpstr>上线率</vt:lpstr>
      <vt:lpstr>数据合格率</vt:lpstr>
      <vt:lpstr>轨迹完整率</vt:lpstr>
      <vt:lpstr>漂移率</vt:lpstr>
      <vt:lpstr>两客一危未上线车辆明细</vt:lpstr>
      <vt:lpstr>两客一危连续两月未上线车辆明细</vt:lpstr>
      <vt:lpstr>两客一危轨迹完整率低于80%车辆明细</vt:lpstr>
      <vt:lpstr>两客一危高速通行次数</vt:lpstr>
      <vt:lpstr>两客一危高速公路通行明细</vt:lpstr>
      <vt:lpstr>轨迹完整率!Print_Titles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2023-02-11T19:38:00Z</cp:lastPrinted>
  <dcterms:created xsi:type="dcterms:W3CDTF">2018-12-20T23:01:00Z</dcterms:created>
  <dcterms:modified xsi:type="dcterms:W3CDTF">2025-04-08T06:16:47Z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B94230B84B41C9FBDAABB96632C9C640_42</vt:lpwstr>
  </property>
</Properties>
</file>