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5\2\@考核数据\市州\"/>
    </mc:Choice>
  </mc:AlternateContent>
  <xr:revisionPtr revIDLastSave="0" documentId="13_ncr:1_{1915AC17-4906-4E58-B8BF-865B9040AF10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运行表" sheetId="7" r:id="rId1"/>
    <sheet name="入网率" sheetId="2" r:id="rId2"/>
    <sheet name="上线率" sheetId="3" r:id="rId3"/>
    <sheet name="数据合格率" sheetId="4" r:id="rId4"/>
    <sheet name="轨迹完整率" sheetId="1" r:id="rId5"/>
    <sheet name="漂移率" sheetId="25" r:id="rId6"/>
    <sheet name="两客一危未上线车辆明细" sheetId="9" r:id="rId7"/>
    <sheet name="两客一危连续两月未上线车辆明细" sheetId="18" r:id="rId8"/>
    <sheet name="两客一危轨迹完整率低于80%车辆明细" sheetId="8" r:id="rId9"/>
    <sheet name="两客一危高速通行次数" sheetId="26" r:id="rId10"/>
    <sheet name="两客一危高速公路通行明细" sheetId="14" r:id="rId11"/>
  </sheets>
  <definedNames>
    <definedName name="_xlnm._FilterDatabase" localSheetId="4" hidden="1">轨迹完整率!$A$4:$L$26</definedName>
    <definedName name="_xlnm._FilterDatabase" localSheetId="10" hidden="1">两客一危高速公路通行明细!$B$3:$K$48</definedName>
    <definedName name="_xlnm._FilterDatabase" localSheetId="9" hidden="1">两客一危高速通行次数!$A$3:$G$3</definedName>
    <definedName name="_xlnm._FilterDatabase" localSheetId="8" hidden="1">'两客一危轨迹完整率低于80%车辆明细'!$A$3:$K$177</definedName>
    <definedName name="_xlnm._FilterDatabase" localSheetId="7" hidden="1">两客一危连续两月未上线车辆明细!$A$3:$H$67</definedName>
    <definedName name="_xlnm._FilterDatabase" localSheetId="6" hidden="1">两客一危未上线车辆明细!$A$3:$H$272</definedName>
    <definedName name="_xlnm._FilterDatabase" localSheetId="5" hidden="1">漂移率!$A$3:$H$25</definedName>
    <definedName name="_xlnm._FilterDatabase" localSheetId="1" hidden="1">入网率!$B$5:$K$25</definedName>
    <definedName name="_xlnm._FilterDatabase" localSheetId="2" hidden="1">上线率!$A$4:$L$26</definedName>
    <definedName name="_xlnm._FilterDatabase" localSheetId="0" hidden="1">市州月运行表!$A$3:$N$25</definedName>
    <definedName name="_xlnm._FilterDatabase" localSheetId="3" hidden="1">数据合格率!$A$4:$M$26</definedName>
    <definedName name="_xlnm.Print_Titles" localSheetId="4">轨迹完整率!$3:$4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4" i="8" l="1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G5" i="25" l="1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154" i="9" l="1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G4" i="25"/>
  <c r="A46" i="14" l="1"/>
  <c r="A47" i="14"/>
  <c r="A48" i="14"/>
  <c r="A32" i="18" l="1"/>
  <c r="A33" i="18"/>
  <c r="A34" i="18"/>
  <c r="A35" i="18"/>
  <c r="A101" i="9" l="1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0" i="26" l="1"/>
  <c r="A9" i="26"/>
  <c r="A8" i="26"/>
  <c r="A7" i="26"/>
  <c r="A6" i="26"/>
  <c r="A5" i="26"/>
  <c r="A4" i="26"/>
  <c r="L25" i="7" l="1"/>
  <c r="J25" i="7"/>
  <c r="A99" i="9" l="1"/>
  <c r="A100" i="9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56" i="8"/>
  <c r="A55" i="8"/>
  <c r="A143" i="8"/>
  <c r="A142" i="8"/>
  <c r="A141" i="8"/>
  <c r="A140" i="8"/>
  <c r="A139" i="8"/>
  <c r="A138" i="8"/>
  <c r="A137" i="8"/>
  <c r="A136" i="8"/>
  <c r="A54" i="8"/>
  <c r="A53" i="8"/>
  <c r="A135" i="8"/>
  <c r="A134" i="8"/>
  <c r="A133" i="8"/>
  <c r="A52" i="8"/>
  <c r="A132" i="8"/>
  <c r="A131" i="8"/>
  <c r="A51" i="8"/>
  <c r="A50" i="8"/>
  <c r="A49" i="8"/>
  <c r="A130" i="8"/>
  <c r="A129" i="8"/>
  <c r="A128" i="8"/>
  <c r="A48" i="8"/>
  <c r="A47" i="8"/>
  <c r="A127" i="8"/>
  <c r="A126" i="8"/>
  <c r="A125" i="8"/>
  <c r="A124" i="8"/>
  <c r="A123" i="8"/>
  <c r="A46" i="8"/>
  <c r="A122" i="8"/>
  <c r="A45" i="8"/>
  <c r="A121" i="8"/>
  <c r="A120" i="8"/>
  <c r="A119" i="8"/>
  <c r="A118" i="8"/>
  <c r="A117" i="8"/>
  <c r="A116" i="8"/>
  <c r="A44" i="8"/>
  <c r="A43" i="8"/>
  <c r="A115" i="8"/>
  <c r="A42" i="8"/>
  <c r="A114" i="8"/>
  <c r="A41" i="8"/>
  <c r="A40" i="8"/>
  <c r="A113" i="8"/>
  <c r="A112" i="8"/>
  <c r="A39" i="8"/>
  <c r="A38" i="8"/>
  <c r="A111" i="8"/>
  <c r="A110" i="8"/>
  <c r="A109" i="8"/>
  <c r="A108" i="8"/>
  <c r="A107" i="8"/>
  <c r="A106" i="8"/>
  <c r="A105" i="8"/>
  <c r="A104" i="8"/>
  <c r="A37" i="8"/>
  <c r="A103" i="8"/>
  <c r="A36" i="8"/>
  <c r="A35" i="8"/>
  <c r="A34" i="8"/>
  <c r="A33" i="8"/>
  <c r="A102" i="8"/>
  <c r="A101" i="8"/>
  <c r="A32" i="8"/>
  <c r="A100" i="8"/>
  <c r="A31" i="8"/>
  <c r="A99" i="8"/>
  <c r="A30" i="8"/>
  <c r="A98" i="8"/>
  <c r="A97" i="8"/>
  <c r="A29" i="8"/>
  <c r="A96" i="8"/>
  <c r="A95" i="8"/>
  <c r="A94" i="8"/>
  <c r="A28" i="8"/>
  <c r="A93" i="8"/>
  <c r="A92" i="8"/>
  <c r="A27" i="8"/>
  <c r="A91" i="8"/>
  <c r="A26" i="8"/>
  <c r="A90" i="8"/>
  <c r="A25" i="8"/>
  <c r="A89" i="8"/>
  <c r="A24" i="8"/>
  <c r="A23" i="8"/>
  <c r="A88" i="8"/>
  <c r="A87" i="8"/>
  <c r="A22" i="8"/>
  <c r="A86" i="8"/>
  <c r="A85" i="8"/>
  <c r="A21" i="8"/>
  <c r="A20" i="8"/>
  <c r="A84" i="8"/>
  <c r="A83" i="8"/>
  <c r="A82" i="8"/>
  <c r="A81" i="8"/>
  <c r="A80" i="8"/>
  <c r="A19" i="8"/>
  <c r="A18" i="8"/>
  <c r="A17" i="8"/>
  <c r="A79" i="8"/>
  <c r="A16" i="8"/>
  <c r="A78" i="8"/>
  <c r="A15" i="8"/>
  <c r="A77" i="8"/>
  <c r="A14" i="8"/>
  <c r="A76" i="8"/>
  <c r="A75" i="8"/>
  <c r="A74" i="8"/>
  <c r="A73" i="8"/>
  <c r="A72" i="8"/>
  <c r="A71" i="8"/>
  <c r="A13" i="8"/>
  <c r="A12" i="8"/>
  <c r="A70" i="8"/>
  <c r="A11" i="8"/>
  <c r="A10" i="8"/>
  <c r="A69" i="8"/>
  <c r="A9" i="8"/>
  <c r="A8" i="8"/>
  <c r="A68" i="8"/>
  <c r="A67" i="8"/>
  <c r="A66" i="8"/>
  <c r="A65" i="8"/>
  <c r="A64" i="8"/>
  <c r="A63" i="8"/>
  <c r="A7" i="8"/>
  <c r="A62" i="8"/>
  <c r="A61" i="8"/>
  <c r="A60" i="8"/>
  <c r="A6" i="8"/>
  <c r="A59" i="8"/>
  <c r="A5" i="8"/>
  <c r="A58" i="8"/>
  <c r="A57" i="8"/>
  <c r="A4" i="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G25" i="7"/>
  <c r="D25" i="7"/>
  <c r="C25" i="7"/>
  <c r="H25" i="7" l="1"/>
</calcChain>
</file>

<file path=xl/sharedStrings.xml><?xml version="1.0" encoding="utf-8"?>
<sst xmlns="http://schemas.openxmlformats.org/spreadsheetml/2006/main" count="3999" uniqueCount="800">
  <si>
    <t>附件1</t>
  </si>
  <si>
    <t>市(州)</t>
  </si>
  <si>
    <t>总计分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</si>
  <si>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</si>
  <si>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</si>
  <si>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</si>
  <si>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</si>
  <si>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</si>
  <si>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</si>
  <si>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</si>
  <si>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</si>
  <si>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</si>
  <si>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</si>
  <si>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</si>
  <si>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2</t>
    </r>
  </si>
  <si>
    <t>序号</t>
  </si>
  <si>
    <t>应入网车辆数</t>
  </si>
  <si>
    <t>已入网车辆总数</t>
  </si>
  <si>
    <t>车辆入网占比（%）</t>
  </si>
  <si>
    <t>班车客运</t>
  </si>
  <si>
    <t>包车客运</t>
  </si>
  <si>
    <t>危货车辆</t>
  </si>
  <si>
    <t>应入网</t>
  </si>
  <si>
    <t>附件3</t>
  </si>
  <si>
    <t>应上线车辆总数</t>
  </si>
  <si>
    <t>已上线车辆总数</t>
  </si>
  <si>
    <t>车辆上线占比（%）</t>
  </si>
  <si>
    <t>已上线</t>
  </si>
  <si>
    <t>上线占比（%）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</si>
  <si>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4</t>
    </r>
  </si>
  <si>
    <t>车辆总数</t>
  </si>
  <si>
    <t>总条数</t>
  </si>
  <si>
    <t>合格条数</t>
  </si>
  <si>
    <t>合格率</t>
  </si>
  <si>
    <t>不合格总条数</t>
  </si>
  <si>
    <t>数据不合格分类（单位：条）</t>
  </si>
  <si>
    <t>环比增加
（%）</t>
  </si>
  <si>
    <t>经纬度</t>
  </si>
  <si>
    <t>限速值</t>
  </si>
  <si>
    <t>速度</t>
  </si>
  <si>
    <t>方向角</t>
  </si>
  <si>
    <t>定位时间</t>
  </si>
  <si>
    <t>附件5</t>
  </si>
  <si>
    <t>轨迹总里程（千米）</t>
  </si>
  <si>
    <t>轨迹完整里程（千米）</t>
  </si>
  <si>
    <t>轨迹完整率</t>
  </si>
  <si>
    <t>危险品运输车</t>
  </si>
  <si>
    <r>
      <rPr>
        <sz val="10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</si>
  <si>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市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州</t>
    </r>
    <r>
      <rPr>
        <sz val="10"/>
        <rFont val="Times New Roman"/>
        <family val="1"/>
      </rPr>
      <t>)</t>
    </r>
  </si>
  <si>
    <r>
      <rPr>
        <sz val="10"/>
        <rFont val="黑体"/>
        <family val="3"/>
        <charset val="134"/>
      </rPr>
      <t>车牌号</t>
    </r>
  </si>
  <si>
    <r>
      <rPr>
        <sz val="10"/>
        <rFont val="黑体"/>
        <family val="3"/>
        <charset val="134"/>
      </rPr>
      <t>车牌颜色</t>
    </r>
  </si>
  <si>
    <r>
      <rPr>
        <sz val="10"/>
        <rFont val="黑体"/>
        <family val="3"/>
        <charset val="134"/>
      </rPr>
      <t>企业名称</t>
    </r>
  </si>
  <si>
    <r>
      <rPr>
        <sz val="10"/>
        <rFont val="黑体"/>
        <family val="3"/>
        <charset val="134"/>
      </rPr>
      <t>车辆类型</t>
    </r>
  </si>
  <si>
    <r>
      <rPr>
        <sz val="10"/>
        <rFont val="黑体"/>
        <family val="3"/>
        <charset val="134"/>
      </rPr>
      <t>接入平台</t>
    </r>
  </si>
  <si>
    <t>车牌号</t>
  </si>
  <si>
    <t>车牌颜色</t>
  </si>
  <si>
    <t>企业名称</t>
  </si>
  <si>
    <t>车辆类型</t>
  </si>
  <si>
    <t>接入平台</t>
  </si>
  <si>
    <t>GPS最后一次定位</t>
  </si>
  <si>
    <r>
      <rPr>
        <sz val="10"/>
        <rFont val="黑体"/>
        <family val="3"/>
        <charset val="134"/>
      </rPr>
      <t>轨迹完整里程（千米）</t>
    </r>
  </si>
  <si>
    <r>
      <rPr>
        <sz val="10"/>
        <rFont val="黑体"/>
        <family val="3"/>
        <charset val="134"/>
      </rPr>
      <t>总里程（千米）</t>
    </r>
  </si>
  <si>
    <r>
      <rPr>
        <sz val="10"/>
        <rFont val="黑体"/>
        <family val="3"/>
        <charset val="134"/>
      </rPr>
      <t>轨迹完整率</t>
    </r>
  </si>
  <si>
    <r>
      <rPr>
        <sz val="10"/>
        <color theme="1"/>
        <rFont val="黑体"/>
        <family val="3"/>
        <charset val="134"/>
      </rPr>
      <t>车牌号</t>
    </r>
  </si>
  <si>
    <r>
      <rPr>
        <sz val="10"/>
        <color theme="1"/>
        <rFont val="黑体"/>
        <family val="3"/>
        <charset val="134"/>
      </rPr>
      <t>车牌颜色</t>
    </r>
  </si>
  <si>
    <r>
      <rPr>
        <sz val="10"/>
        <color theme="1"/>
        <rFont val="黑体"/>
        <family val="3"/>
        <charset val="134"/>
      </rPr>
      <t>通行次数</t>
    </r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</si>
  <si>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</si>
  <si>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color theme="1"/>
        <rFont val="黑体"/>
        <family val="3"/>
        <charset val="134"/>
      </rPr>
      <t>入口收费站名称</t>
    </r>
  </si>
  <si>
    <r>
      <rPr>
        <sz val="10"/>
        <color theme="1"/>
        <rFont val="黑体"/>
        <family val="3"/>
        <charset val="134"/>
      </rPr>
      <t>入口时间</t>
    </r>
  </si>
  <si>
    <r>
      <rPr>
        <sz val="10"/>
        <color theme="1"/>
        <rFont val="黑体"/>
        <family val="3"/>
        <charset val="134"/>
      </rPr>
      <t>出口收费站名称</t>
    </r>
  </si>
  <si>
    <r>
      <rPr>
        <sz val="10"/>
        <color theme="1"/>
        <rFont val="黑体"/>
        <family val="3"/>
        <charset val="134"/>
      </rPr>
      <t>出口时间</t>
    </r>
  </si>
  <si>
    <r>
      <rPr>
        <sz val="10"/>
        <color theme="1"/>
        <rFont val="黑体"/>
        <family val="3"/>
        <charset val="134"/>
      </rPr>
      <t>所属服务商</t>
    </r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</si>
  <si>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</si>
  <si>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</si>
  <si>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</si>
  <si>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</si>
  <si>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</si>
  <si>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</si>
  <si>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</si>
  <si>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</si>
  <si>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</si>
  <si>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</si>
  <si>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</si>
  <si>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</si>
  <si>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</si>
  <si>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</si>
  <si>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</si>
  <si>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</si>
  <si>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</si>
  <si>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</si>
  <si>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阿坝州</t>
  </si>
  <si>
    <t>甘孜州</t>
  </si>
  <si>
    <t>凉山州</t>
  </si>
  <si>
    <t>四川省</t>
  </si>
  <si>
    <t>黄色</t>
  </si>
  <si>
    <t>兆益卫星定位监控系统</t>
  </si>
  <si>
    <t>网阔企业平台</t>
  </si>
  <si>
    <t>成都市汽车运输(集团)公司</t>
  </si>
  <si>
    <t>危险品货运</t>
  </si>
  <si>
    <t>中卫北斗云信息服务平台</t>
  </si>
  <si>
    <t>成都畅达包车客运有限责任公司</t>
  </si>
  <si>
    <t>四川东星北斗云位置信息服务平台</t>
  </si>
  <si>
    <t>蓝色</t>
  </si>
  <si>
    <t>乐山北斗卫星车联网服务平台</t>
  </si>
  <si>
    <t>交通邦系统</t>
  </si>
  <si>
    <t>乐山市激进物流有限责任公司</t>
  </si>
  <si>
    <t>路行通智慧交通云平台</t>
  </si>
  <si>
    <t>科泰道路运输车辆卫星定位系统</t>
  </si>
  <si>
    <t>千里眼智能调度监控系统</t>
  </si>
  <si>
    <t>遂宁市佳安运输有限公司</t>
  </si>
  <si>
    <t>眉山兴顺汽车运输有限公司</t>
  </si>
  <si>
    <t>成都灰狗运业(集团)有限公司</t>
  </si>
  <si>
    <t>渐变绿</t>
  </si>
  <si>
    <t>内江乘风智能道路运输监控平台</t>
  </si>
  <si>
    <t>绵阳蜀运科技有限公司</t>
  </si>
  <si>
    <t>四川中交兴路运营平台</t>
  </si>
  <si>
    <t>川AEX510</t>
  </si>
  <si>
    <t>四川省阳光运业有限公司乐山旅游客运分公司</t>
  </si>
  <si>
    <t>楷瑞信息车辆监控服务平台</t>
  </si>
  <si>
    <t>成都锦运旅游汽车客运有限公司</t>
  </si>
  <si>
    <t>中石油企业平台</t>
  </si>
  <si>
    <t>甘孜州康定新川藏运业集团有限公司</t>
  </si>
  <si>
    <t>星辰北斗智能定位云平台</t>
  </si>
  <si>
    <t>四川顺驰物流有限公司</t>
  </si>
  <si>
    <t>进亿北斗智能定位云平台</t>
  </si>
  <si>
    <t>四川星卫车辆防控系统</t>
  </si>
  <si>
    <t>阿坝州岷江运业有限责任公司</t>
  </si>
  <si>
    <t>四川晶犇运业有限责任公司</t>
  </si>
  <si>
    <t>四川翔云运业有限责任公司</t>
  </si>
  <si>
    <t>中国石油昆仑物流有限公司四川石化分公司</t>
  </si>
  <si>
    <t>-</t>
  </si>
  <si>
    <t>中科北斗车联网服务平台</t>
  </si>
  <si>
    <t>什邡市人和车业有限公司</t>
  </si>
  <si>
    <t>序号</t>
    <phoneticPr fontId="41" type="noConversion"/>
  </si>
  <si>
    <t>四川宜宾直运汽车运输有限公司</t>
  </si>
  <si>
    <t>川AR7669</t>
  </si>
  <si>
    <t>川U39779</t>
  </si>
  <si>
    <t>川L70072</t>
  </si>
  <si>
    <t>四川省乐山汽车运输有限公司马边分公司</t>
  </si>
  <si>
    <t>附件6</t>
    <phoneticPr fontId="41" type="noConversion"/>
  </si>
  <si>
    <t>环比增加
（%）</t>
    <phoneticPr fontId="41" type="noConversion"/>
  </si>
  <si>
    <t>市(州)</t>
    <phoneticPr fontId="41" type="noConversion"/>
  </si>
  <si>
    <t>班线客车漂移车辆数</t>
    <phoneticPr fontId="41" type="noConversion"/>
  </si>
  <si>
    <t>旅游包车漂移车辆数</t>
    <phoneticPr fontId="41" type="noConversion"/>
  </si>
  <si>
    <t>危险品漂移车辆数</t>
    <phoneticPr fontId="41" type="noConversion"/>
  </si>
  <si>
    <t>环比增加（%）</t>
    <phoneticPr fontId="41" type="noConversion"/>
  </si>
  <si>
    <t>备注</t>
    <phoneticPr fontId="41" type="noConversion"/>
  </si>
  <si>
    <t>“两客一危”车辆未上线明细表</t>
    <phoneticPr fontId="41" type="noConversion"/>
  </si>
  <si>
    <t>备注</t>
    <phoneticPr fontId="41" type="noConversion"/>
  </si>
  <si>
    <t>成都富临长运集团有限公司</t>
  </si>
  <si>
    <t>甘孜州香格里拉旅游运输有限责任公司</t>
  </si>
  <si>
    <t>四川隆昌神驹运业有限公司</t>
  </si>
  <si>
    <t>川AJJ030</t>
  </si>
  <si>
    <t>川AJJ783</t>
  </si>
  <si>
    <t>四川省汽车运输成都公司</t>
  </si>
  <si>
    <t>阿坝九寨黄龙运业集团有限责任公司</t>
  </si>
  <si>
    <t>四川省安岳中星运业有限公司</t>
  </si>
  <si>
    <t>川U60097</t>
  </si>
  <si>
    <t>川ADC3415</t>
  </si>
  <si>
    <t>中国石油昆仑物流有限公司四川西康分公司</t>
  </si>
  <si>
    <t>四川广安宁祥运业(集团)有限公司广安二分公司</t>
  </si>
  <si>
    <t>川ADC6931</t>
  </si>
  <si>
    <t>川ADD2799</t>
  </si>
  <si>
    <t>川ADJ1063</t>
  </si>
  <si>
    <t>四川省成兴运业有限公司</t>
  </si>
  <si>
    <t>川J6271L</t>
  </si>
  <si>
    <t>漂移总车辆数</t>
    <phoneticPr fontId="41" type="noConversion"/>
  </si>
  <si>
    <t>漂移率（%）</t>
    <phoneticPr fontId="41" type="noConversion"/>
  </si>
  <si>
    <r>
      <t>“两客一危”车辆轨迹完整率低于</t>
    </r>
    <r>
      <rPr>
        <sz val="16"/>
        <rFont val="Times New Roman"/>
        <family val="1"/>
      </rPr>
      <t>80%</t>
    </r>
    <r>
      <rPr>
        <sz val="16"/>
        <rFont val="方正小标宋_GBK"/>
        <family val="4"/>
        <charset val="134"/>
      </rPr>
      <t>明细表</t>
    </r>
    <phoneticPr fontId="41" type="noConversion"/>
  </si>
  <si>
    <t>“两客一危”未上线车辆高速通行次数</t>
    <phoneticPr fontId="41" type="noConversion"/>
  </si>
  <si>
    <t>“两客一危”车辆未上线且有高速通行明细表</t>
    <phoneticPr fontId="41" type="noConversion"/>
  </si>
  <si>
    <t>“两客一危”车辆连续两个月未上线明细表</t>
    <phoneticPr fontId="41" type="noConversion"/>
  </si>
  <si>
    <r>
      <t>附件</t>
    </r>
    <r>
      <rPr>
        <sz val="10"/>
        <rFont val="Times New Roman"/>
        <family val="1"/>
      </rPr>
      <t>7</t>
    </r>
    <phoneticPr fontId="41" type="noConversion"/>
  </si>
  <si>
    <r>
      <t>附件</t>
    </r>
    <r>
      <rPr>
        <sz val="10"/>
        <color theme="1"/>
        <rFont val="Times New Roman"/>
        <family val="1"/>
      </rPr>
      <t>10</t>
    </r>
    <phoneticPr fontId="41" type="noConversion"/>
  </si>
  <si>
    <r>
      <t>附件</t>
    </r>
    <r>
      <rPr>
        <sz val="10"/>
        <color theme="1"/>
        <rFont val="Times New Roman"/>
        <family val="1"/>
      </rPr>
      <t>11</t>
    </r>
    <phoneticPr fontId="41" type="noConversion"/>
  </si>
  <si>
    <r>
      <t>附件</t>
    </r>
    <r>
      <rPr>
        <sz val="10"/>
        <color theme="1"/>
        <rFont val="Times New Roman"/>
        <family val="1"/>
      </rPr>
      <t>8</t>
    </r>
    <phoneticPr fontId="41" type="noConversion"/>
  </si>
  <si>
    <r>
      <t>附件</t>
    </r>
    <r>
      <rPr>
        <sz val="10"/>
        <color theme="1"/>
        <rFont val="Times New Roman"/>
        <family val="1"/>
      </rPr>
      <t>9</t>
    </r>
    <phoneticPr fontId="41" type="noConversion"/>
  </si>
  <si>
    <r>
      <t>市（州）车辆</t>
    </r>
    <r>
      <rPr>
        <sz val="16"/>
        <color theme="1"/>
        <rFont val="方正小标宋_GBK"/>
        <family val="1"/>
        <charset val="134"/>
      </rPr>
      <t>月度</t>
    </r>
    <r>
      <rPr>
        <sz val="16"/>
        <color theme="1"/>
        <rFont val="方正小标宋_GBK"/>
        <family val="4"/>
        <charset val="134"/>
      </rPr>
      <t>运行情况统计表</t>
    </r>
    <phoneticPr fontId="41" type="noConversion"/>
  </si>
  <si>
    <t>市（州）车辆入网率统计表</t>
    <phoneticPr fontId="41" type="noConversion"/>
  </si>
  <si>
    <t>市（州）车辆上线率统计表</t>
    <phoneticPr fontId="41" type="noConversion"/>
  </si>
  <si>
    <t>市（州）车辆数据合格率统计表</t>
    <phoneticPr fontId="41" type="noConversion"/>
  </si>
  <si>
    <r>
      <rPr>
        <b/>
        <sz val="16"/>
        <color theme="1"/>
        <rFont val="方正小标宋_GBK"/>
        <family val="4"/>
        <charset val="134"/>
      </rPr>
      <t>市（州）车辆</t>
    </r>
    <r>
      <rPr>
        <sz val="16"/>
        <color theme="1"/>
        <rFont val="方正小标宋_GBK"/>
        <family val="4"/>
        <charset val="134"/>
      </rPr>
      <t>轨迹完整率统计表</t>
    </r>
    <phoneticPr fontId="41" type="noConversion"/>
  </si>
  <si>
    <t>市（州）车辆漂移数据统计表</t>
    <phoneticPr fontId="41" type="noConversion"/>
  </si>
  <si>
    <t>四川永盛运业有限公司</t>
  </si>
  <si>
    <t>四川虹宇飞达物流有限公司</t>
  </si>
  <si>
    <t>乐山市三江汇运业有限公司</t>
  </si>
  <si>
    <t>四川学良物流有限公司</t>
  </si>
  <si>
    <t>成都青旅旅游汽车有限公司</t>
  </si>
  <si>
    <t>四川东方龙运业有限公司</t>
  </si>
  <si>
    <t>川ADG7748</t>
  </si>
  <si>
    <t>川L68263</t>
  </si>
  <si>
    <t>四川省乐山汽车运输有限公司沐川分公司</t>
  </si>
  <si>
    <t>川Q2K361</t>
  </si>
  <si>
    <t>宜宾海昌旅游出租汽车有限责任公司</t>
  </si>
  <si>
    <t>川T26859</t>
  </si>
  <si>
    <t>川U35685</t>
  </si>
  <si>
    <t>川U36545</t>
  </si>
  <si>
    <t>川U39288</t>
  </si>
  <si>
    <t>川U39882</t>
  </si>
  <si>
    <t>川U61295</t>
  </si>
  <si>
    <t>川U65373</t>
  </si>
  <si>
    <t>川X28615</t>
  </si>
  <si>
    <t>中国石油昆仑物流有限公司广安分公司</t>
  </si>
  <si>
    <t>川X28785</t>
  </si>
  <si>
    <t>川X28951</t>
  </si>
  <si>
    <t>川X28958</t>
  </si>
  <si>
    <t>川X31601</t>
  </si>
  <si>
    <t>川X63566</t>
  </si>
  <si>
    <t>川X68607</t>
  </si>
  <si>
    <t>平昌县曙光汽车运输有限公司</t>
  </si>
  <si>
    <t>川AAA5636</t>
  </si>
  <si>
    <t>川ADC7646</t>
  </si>
  <si>
    <t>川ADJ1760</t>
  </si>
  <si>
    <t>川T25967</t>
  </si>
  <si>
    <t>川T26672</t>
  </si>
  <si>
    <t>川U69378</t>
  </si>
  <si>
    <t>川U39626</t>
  </si>
  <si>
    <t>川Q83981</t>
  </si>
  <si>
    <t>总计</t>
  </si>
  <si>
    <t>连续2月车辆未上线且有卡口通行次数</t>
    <phoneticPr fontId="41" type="noConversion"/>
  </si>
  <si>
    <t>川J6820D</t>
  </si>
  <si>
    <t>川L62779</t>
  </si>
  <si>
    <t>川L62271</t>
  </si>
  <si>
    <t>四川省乐山汽车运输有限公司乐山分公司</t>
  </si>
  <si>
    <t>川L72987</t>
  </si>
  <si>
    <t>川L73622</t>
  </si>
  <si>
    <t>乐至县广通运输有限公司</t>
  </si>
  <si>
    <t>川M32011</t>
  </si>
  <si>
    <t>川RZH514</t>
  </si>
  <si>
    <t>四川南充汽车运输(集团)有限公司仪陇分公司(汽车88队)</t>
  </si>
  <si>
    <t>川T25862</t>
  </si>
  <si>
    <t>川U32615</t>
  </si>
  <si>
    <t>川U3037C</t>
  </si>
  <si>
    <t>川U3772C</t>
  </si>
  <si>
    <t>川U60038</t>
  </si>
  <si>
    <t>川UA2248</t>
  </si>
  <si>
    <t>川UA2251</t>
  </si>
  <si>
    <t>川U62250</t>
  </si>
  <si>
    <t>川U62519</t>
  </si>
  <si>
    <t>川UA2230</t>
  </si>
  <si>
    <t>川U69888</t>
  </si>
  <si>
    <t>川UA2213</t>
  </si>
  <si>
    <t>川UA2276</t>
  </si>
  <si>
    <t>川UA2263</t>
  </si>
  <si>
    <t>川UA2275</t>
  </si>
  <si>
    <t>川UA2273</t>
  </si>
  <si>
    <t>川UA2726</t>
  </si>
  <si>
    <t>川UA3383</t>
  </si>
  <si>
    <t>川UR5601</t>
  </si>
  <si>
    <t>川UA3382</t>
  </si>
  <si>
    <t>川UR3900</t>
  </si>
  <si>
    <t>川UR6362</t>
  </si>
  <si>
    <t>川V17582</t>
  </si>
  <si>
    <t>川V18056</t>
  </si>
  <si>
    <t>川VS5578</t>
  </si>
  <si>
    <t>甘孜州康定新川藏运业集团有限公司九龙分公司</t>
  </si>
  <si>
    <t>川X28710</t>
  </si>
  <si>
    <t>川AAA5596</t>
  </si>
  <si>
    <t>川Y17561</t>
  </si>
  <si>
    <t>南江县亨通客运有限公司</t>
  </si>
  <si>
    <t>川Z57633</t>
  </si>
  <si>
    <t>眉山市众和运输有限公司(危)</t>
  </si>
  <si>
    <t>川A97Q0A</t>
  </si>
  <si>
    <t>四川省太阳运输有限公司</t>
  </si>
  <si>
    <t>成都帮赢物流有限公司</t>
  </si>
  <si>
    <t>成都市全通运业有限责任公司</t>
  </si>
  <si>
    <t>成都三秦运业有限公司</t>
  </si>
  <si>
    <t>川AH1833</t>
  </si>
  <si>
    <t>川AL1586</t>
  </si>
  <si>
    <t>四川成都铁路国际商旅集团有限公司</t>
  </si>
  <si>
    <t>川AT1690</t>
  </si>
  <si>
    <t>成都锋圣运业有限责任公司天府新区分公司</t>
  </si>
  <si>
    <t>川AQ3886</t>
  </si>
  <si>
    <t>川AP9683</t>
  </si>
  <si>
    <t>川AR7613</t>
  </si>
  <si>
    <t>川AR6712</t>
  </si>
  <si>
    <t>川T27028</t>
  </si>
  <si>
    <t>川UA3231</t>
  </si>
  <si>
    <t>川UR3372</t>
  </si>
  <si>
    <t>正道航道路运输车辆卫星定位平台</t>
  </si>
  <si>
    <t>泸州唐氏运业有限公司</t>
  </si>
  <si>
    <t>金豆-道路运输车辆卫星定位系统</t>
  </si>
  <si>
    <t>川AR7762</t>
  </si>
  <si>
    <t>川AS6307</t>
  </si>
  <si>
    <t>川AT0637</t>
  </si>
  <si>
    <t>川AT1213</t>
  </si>
  <si>
    <t>川AT0730</t>
  </si>
  <si>
    <t>川AT1670</t>
  </si>
  <si>
    <t>川AT1239</t>
  </si>
  <si>
    <t>川AT1227</t>
  </si>
  <si>
    <t>川AT1680</t>
  </si>
  <si>
    <t>川AT1850</t>
  </si>
  <si>
    <t>川AT3807</t>
  </si>
  <si>
    <t>川AT3788</t>
  </si>
  <si>
    <t>川AT3821</t>
  </si>
  <si>
    <t>中国石油昆仑物流有限公司四川分公司</t>
  </si>
  <si>
    <t>川AX0616</t>
  </si>
  <si>
    <t>绵阳市通力汽车运输有限公司龙州公司</t>
  </si>
  <si>
    <t>川B93022</t>
  </si>
  <si>
    <t>川DJF020</t>
  </si>
  <si>
    <t>盐边县昌达运业有限责任公司</t>
  </si>
  <si>
    <t>川F6J7U9</t>
  </si>
  <si>
    <t>广汉市久泰运输有限公司</t>
  </si>
  <si>
    <t>四川创盛运业有限责任公司</t>
  </si>
  <si>
    <t>川J66250</t>
  </si>
  <si>
    <t>川VF3986</t>
  </si>
  <si>
    <t>眉山华安卫星定位安全服务运营平台</t>
  </si>
  <si>
    <t>川VR7767</t>
  </si>
  <si>
    <t>康定市宏顺运业有限责任公司</t>
  </si>
  <si>
    <t>川V82795</t>
  </si>
  <si>
    <t>四川蜀通运业有限责任公司</t>
  </si>
  <si>
    <t>川TSB296</t>
  </si>
  <si>
    <t>四川蜀通运业有限责任公司汉源分公司</t>
  </si>
  <si>
    <t>川TSB607</t>
  </si>
  <si>
    <t>川VG8131</t>
  </si>
  <si>
    <t>川UU006U</t>
  </si>
  <si>
    <t>川UDJ886</t>
  </si>
  <si>
    <t>四川宜宾长锋公路运输有限公司江安分公司</t>
  </si>
  <si>
    <t>川U69739</t>
  </si>
  <si>
    <t>京盛源车联网北斗服务平台</t>
  </si>
  <si>
    <t>泸州裕元旅游客运有限责任公司</t>
  </si>
  <si>
    <t>四川富通锦航运业有限公司</t>
  </si>
  <si>
    <t>四川蜀通运业有限责任公司石棉分公司</t>
  </si>
  <si>
    <t>川TTA385</t>
  </si>
  <si>
    <t>川VB4628</t>
  </si>
  <si>
    <t>川U0108F</t>
  </si>
  <si>
    <t>凉山吉运通运输有限责任公司</t>
  </si>
  <si>
    <t>四川宏宸运输有限公司</t>
  </si>
  <si>
    <t>汶川久兴运业有限责任公司</t>
  </si>
  <si>
    <t>雅安三和汽车运输有限责任公司</t>
  </si>
  <si>
    <t>川T27799</t>
  </si>
  <si>
    <t>众易通道路运输车辆监控系统</t>
  </si>
  <si>
    <t>川U0386F</t>
  </si>
  <si>
    <t>川TUG679</t>
  </si>
  <si>
    <t>川VS9197</t>
  </si>
  <si>
    <t>雅安市众程运业发展有限公司</t>
  </si>
  <si>
    <t>川TYU658</t>
  </si>
  <si>
    <t>川VT9582</t>
  </si>
  <si>
    <t>川UD170D</t>
  </si>
  <si>
    <t>川T39305</t>
  </si>
  <si>
    <t>川U33339</t>
  </si>
  <si>
    <t>川U60266</t>
  </si>
  <si>
    <t>成都佰世特物流有限公司</t>
  </si>
  <si>
    <t>川AY9157</t>
  </si>
  <si>
    <t>川J6320V</t>
  </si>
  <si>
    <t>川TKH330</t>
  </si>
  <si>
    <t>川U61127</t>
  </si>
  <si>
    <t>川VH7510</t>
  </si>
  <si>
    <t>四川甘孜雅克运业有限责任公司</t>
  </si>
  <si>
    <t>川VR6888</t>
  </si>
  <si>
    <t>四川吉瑞泰达物流有限公司</t>
  </si>
  <si>
    <t>广安宏远物流有限公司</t>
  </si>
  <si>
    <t>川UQ085Q</t>
  </si>
  <si>
    <t>川U6060F</t>
  </si>
  <si>
    <t>川UA1489</t>
  </si>
  <si>
    <t>川T33705</t>
  </si>
  <si>
    <t>川U35538</t>
  </si>
  <si>
    <t>川J52317</t>
  </si>
  <si>
    <t>川VT8619</t>
  </si>
  <si>
    <t>川VF7027</t>
  </si>
  <si>
    <t>川VF3269</t>
  </si>
  <si>
    <t>川TTD852</t>
  </si>
  <si>
    <t>四川省峨边第二汽车运输有限责任公司金口河分公司</t>
  </si>
  <si>
    <t>川L83062</t>
  </si>
  <si>
    <t>川U00548</t>
  </si>
  <si>
    <t>川TJV196</t>
  </si>
  <si>
    <t>甘孜州康定新川藏运业集团有限公司石渠汽车站</t>
  </si>
  <si>
    <t>四川省旅游汽车有限责任公司</t>
  </si>
  <si>
    <t>德昌县客运有限责任公司</t>
  </si>
  <si>
    <t>川WB3260</t>
  </si>
  <si>
    <t>川VS3666</t>
  </si>
  <si>
    <t>川VA1307</t>
  </si>
  <si>
    <t>四川省阳光运业有限公司峨眉分公司</t>
  </si>
  <si>
    <t>川LFB915</t>
  </si>
  <si>
    <t>川TTJ861</t>
  </si>
  <si>
    <t>川U62736</t>
  </si>
  <si>
    <t>川UFK787</t>
  </si>
  <si>
    <t>川UA1582</t>
  </si>
  <si>
    <t>川UD873D</t>
  </si>
  <si>
    <t>川TR7102</t>
  </si>
  <si>
    <t>川TTD181</t>
  </si>
  <si>
    <t>川VN7916</t>
  </si>
  <si>
    <t>川TTG383</t>
  </si>
  <si>
    <t>川VF6717</t>
  </si>
  <si>
    <t>绵竹市永发运业有限责任公司</t>
  </si>
  <si>
    <t>川FE0365</t>
  </si>
  <si>
    <t>川U37168</t>
  </si>
  <si>
    <t>川UA2586</t>
  </si>
  <si>
    <t>川TKE188</t>
  </si>
  <si>
    <t>川VZ9620</t>
  </si>
  <si>
    <t>川TSA128</t>
  </si>
  <si>
    <t>四川盛祥运输有限公司</t>
  </si>
  <si>
    <t>南充市宏远运业服务有限公司</t>
  </si>
  <si>
    <t>绕东成龙</t>
  </si>
  <si>
    <t>四川简蒲眉山北站</t>
  </si>
  <si>
    <t>成乐青神北</t>
  </si>
  <si>
    <t>四川成乐青神北站</t>
  </si>
  <si>
    <t>乐雅东岳</t>
  </si>
  <si>
    <t>四川成乐彭山站</t>
  </si>
  <si>
    <t>成乐眉山</t>
  </si>
  <si>
    <t>四川资眉仁美站</t>
  </si>
  <si>
    <t>简蒲眉山北</t>
  </si>
  <si>
    <t>成乐青龙</t>
  </si>
  <si>
    <t>四川成彭彭州站</t>
  </si>
  <si>
    <t>成自泸富加</t>
  </si>
  <si>
    <t>四川成雅西康大桥站</t>
  </si>
  <si>
    <t>成彭彭州</t>
  </si>
  <si>
    <t>成彭成都</t>
  </si>
  <si>
    <t>四川简蒲黑龙滩站</t>
  </si>
  <si>
    <t>四川成乐眉山站</t>
  </si>
  <si>
    <t>四川九绵白马站</t>
  </si>
  <si>
    <t>城北成都</t>
  </si>
  <si>
    <t>成雅西康大桥</t>
  </si>
  <si>
    <t>简蒲黑龙滩</t>
  </si>
  <si>
    <t>四川绕西成新蒲站</t>
  </si>
  <si>
    <t>四川成自泸富加站</t>
  </si>
  <si>
    <t>成自泸仁寿东</t>
  </si>
  <si>
    <t>九绵王朗</t>
  </si>
  <si>
    <t>四川乐雅洪雅站</t>
  </si>
  <si>
    <t>九绵白马</t>
  </si>
  <si>
    <t>四川成乐青龙站</t>
  </si>
  <si>
    <t>四川绕东成龙站</t>
  </si>
  <si>
    <t>乐雅夹江南</t>
  </si>
  <si>
    <t>四川简蒲仁寿北站</t>
  </si>
  <si>
    <t>川AY9673</t>
  </si>
  <si>
    <t>川AH1810</t>
  </si>
  <si>
    <t>川Y308G2</t>
  </si>
  <si>
    <t>川J28313</t>
  </si>
  <si>
    <t>大英县通达运业有限责任公司</t>
  </si>
  <si>
    <t>川F87280</t>
  </si>
  <si>
    <t>德阳众和物流有限责任公司</t>
  </si>
  <si>
    <t>川ZQH830</t>
  </si>
  <si>
    <t>川AT0731</t>
  </si>
  <si>
    <t>川AH0157</t>
  </si>
  <si>
    <t>川L58529</t>
  </si>
  <si>
    <t>四川省乐山汽车运输有限公司直达客运分公司</t>
  </si>
  <si>
    <t>川AJ1085</t>
  </si>
  <si>
    <t>四川通盛运业有限公司</t>
  </si>
  <si>
    <t>川ABL528</t>
  </si>
  <si>
    <t>川T51331</t>
  </si>
  <si>
    <t>川T27023</t>
  </si>
  <si>
    <t>川U35846</t>
  </si>
  <si>
    <t>川B98900</t>
  </si>
  <si>
    <t>川Y23988</t>
  </si>
  <si>
    <t>巴中万欣运输有限公司</t>
  </si>
  <si>
    <t>川M35048</t>
  </si>
  <si>
    <t>四川资阳蜀雁运业有限公司</t>
  </si>
  <si>
    <t>川AEM112</t>
  </si>
  <si>
    <t>川AZ489B</t>
  </si>
  <si>
    <t>成都皇聚物流有限公司</t>
  </si>
  <si>
    <t>川L82938</t>
  </si>
  <si>
    <t>乐山市建全运业有限公司</t>
  </si>
  <si>
    <t>川V17258</t>
  </si>
  <si>
    <t>四川省川藏旅游客运有限公司</t>
  </si>
  <si>
    <t>川K50028</t>
  </si>
  <si>
    <t>内江市运泰运业有限责任公司</t>
  </si>
  <si>
    <t>川Z98468</t>
  </si>
  <si>
    <t>川UA8226</t>
  </si>
  <si>
    <t>川V17112</t>
  </si>
  <si>
    <t>川JE8810</t>
  </si>
  <si>
    <t>川UA5329</t>
  </si>
  <si>
    <t>川VL2566</t>
  </si>
  <si>
    <t>川B62187</t>
  </si>
  <si>
    <t>川AGL370</t>
  </si>
  <si>
    <t>川VL6883</t>
  </si>
  <si>
    <t>川LB3959</t>
  </si>
  <si>
    <t>四川荣晟运输有限公司</t>
  </si>
  <si>
    <t>川V17727</t>
  </si>
  <si>
    <t>川Z92973</t>
  </si>
  <si>
    <t>川V17461</t>
  </si>
  <si>
    <t>川UFB176</t>
  </si>
  <si>
    <t>川A385PX</t>
  </si>
  <si>
    <t>川AK5221</t>
  </si>
  <si>
    <t>川V65268</t>
  </si>
  <si>
    <t>川AEM590</t>
  </si>
  <si>
    <t>川X77539</t>
  </si>
  <si>
    <t>广安市康发交通有限责任公司</t>
  </si>
  <si>
    <t>川U65580</t>
  </si>
  <si>
    <t>川AHY017</t>
  </si>
  <si>
    <t>川GF9T64</t>
  </si>
  <si>
    <t>成都市宏红运业有限公司</t>
  </si>
  <si>
    <t>川K81732</t>
  </si>
  <si>
    <t>资中县路通运业有限责任公司</t>
  </si>
  <si>
    <t>川T27163</t>
  </si>
  <si>
    <t>川Y19205</t>
  </si>
  <si>
    <t>川AGL657</t>
  </si>
  <si>
    <t>川G1VZ88</t>
  </si>
  <si>
    <t>川UA1620</t>
  </si>
  <si>
    <t>川UA2203</t>
  </si>
  <si>
    <t>川ADW266</t>
  </si>
  <si>
    <t>川AV9132</t>
  </si>
  <si>
    <t>四川逸安旅游汽车运输有限公司</t>
  </si>
  <si>
    <t>川M6086Y</t>
  </si>
  <si>
    <t>川L99785</t>
  </si>
  <si>
    <t>四川省峨边第二汽车运输有限责任公司</t>
  </si>
  <si>
    <t>川A19F2X</t>
  </si>
  <si>
    <t>川AK6911</t>
  </si>
  <si>
    <t>川AT0522</t>
  </si>
  <si>
    <t>川UQ5632</t>
  </si>
  <si>
    <t>川ADA5524</t>
  </si>
  <si>
    <t>川U39319</t>
  </si>
  <si>
    <t>川AR0355</t>
  </si>
  <si>
    <t>川F68535</t>
  </si>
  <si>
    <t>什邡市顺安货运有限责任公司</t>
  </si>
  <si>
    <t>川AK5366</t>
  </si>
  <si>
    <t>川T27916</t>
  </si>
  <si>
    <t>川UA0762</t>
  </si>
  <si>
    <t>川ABB031</t>
  </si>
  <si>
    <t>川ACC853</t>
  </si>
  <si>
    <t>川ZD9060</t>
  </si>
  <si>
    <t>川AJ5337</t>
  </si>
  <si>
    <t>成都蓉汇包车客运服务有限公司</t>
  </si>
  <si>
    <t>川AJ5351</t>
  </si>
  <si>
    <t>川AR3785</t>
  </si>
  <si>
    <t>四川省邛崃市运输公司</t>
  </si>
  <si>
    <t>川AJ5332</t>
  </si>
  <si>
    <t>川B83654</t>
  </si>
  <si>
    <t>四川洪捷运输有限公司</t>
  </si>
  <si>
    <t>川U68188</t>
  </si>
  <si>
    <t>川Y18588</t>
  </si>
  <si>
    <t>四川卫驰运输有限公司</t>
  </si>
  <si>
    <t>川AW0260</t>
  </si>
  <si>
    <t>四川永安捷物流有限公司</t>
  </si>
  <si>
    <t>川U39149</t>
  </si>
  <si>
    <t>川Z5CW86</t>
  </si>
  <si>
    <t>川UQ9259</t>
  </si>
  <si>
    <t>川U62516</t>
  </si>
  <si>
    <t>川ABW708</t>
  </si>
  <si>
    <t>川F79861</t>
  </si>
  <si>
    <t>川M30845</t>
  </si>
  <si>
    <t>川ACF267</t>
  </si>
  <si>
    <t>川UA2020</t>
  </si>
  <si>
    <t>川ACC795</t>
  </si>
  <si>
    <t>川UA7837</t>
  </si>
  <si>
    <t>川UA7689</t>
  </si>
  <si>
    <t>川U60511</t>
  </si>
  <si>
    <t>若尔盖县花湖旅游有限责任公司</t>
  </si>
  <si>
    <t>川M35030</t>
  </si>
  <si>
    <t>川AP6855</t>
  </si>
  <si>
    <t>川AAF369</t>
  </si>
  <si>
    <t>川B74382</t>
  </si>
  <si>
    <t>川GW6W89</t>
  </si>
  <si>
    <t>川L87661</t>
  </si>
  <si>
    <t>乐山市沙湾汽车运输有限责任公司</t>
  </si>
  <si>
    <t>川AY9773</t>
  </si>
  <si>
    <t>川M33182</t>
  </si>
  <si>
    <t>川M33975</t>
  </si>
  <si>
    <t>川D76E19</t>
  </si>
  <si>
    <t>攀枝花运业有限公司</t>
  </si>
  <si>
    <t>川AT0672</t>
  </si>
  <si>
    <t>川ZE3567</t>
  </si>
  <si>
    <t>川L73557</t>
  </si>
  <si>
    <t>川UQ5605</t>
  </si>
  <si>
    <t>川AS9158</t>
  </si>
  <si>
    <t>川L81189</t>
  </si>
  <si>
    <t>乐山市众通公路货运信息服务有限责任公司</t>
  </si>
  <si>
    <t>川U68172</t>
  </si>
  <si>
    <t>川VY6117</t>
  </si>
  <si>
    <t>川Y06788</t>
  </si>
  <si>
    <t>四川省巴中运输（集团）有限公司平昌县分公司</t>
  </si>
  <si>
    <t>超长客运</t>
  </si>
  <si>
    <t>川AP9870</t>
  </si>
  <si>
    <t>川LYW897</t>
  </si>
  <si>
    <t>川AY8989</t>
  </si>
  <si>
    <t>川AES217</t>
  </si>
  <si>
    <t>川UQ7696</t>
  </si>
  <si>
    <t>川AQ1908</t>
  </si>
  <si>
    <t>川GNQ725</t>
  </si>
  <si>
    <t>川ACS201</t>
  </si>
  <si>
    <t>川ADC3161</t>
  </si>
  <si>
    <t>川ADC4858</t>
  </si>
  <si>
    <t>川ADC8638</t>
  </si>
  <si>
    <t>川X60248</t>
  </si>
  <si>
    <t>川F97063</t>
  </si>
  <si>
    <t>川M31849</t>
  </si>
  <si>
    <t>川UA0826</t>
  </si>
  <si>
    <t>川X65916</t>
  </si>
  <si>
    <t>广安市昊宇物流有限公司</t>
  </si>
  <si>
    <t>川U35781</t>
  </si>
  <si>
    <t>川Z61177</t>
  </si>
  <si>
    <t>川Y23989</t>
  </si>
  <si>
    <t>通江县利民汽车运输有限责任公司</t>
  </si>
  <si>
    <t>川ADD5783</t>
  </si>
  <si>
    <t>川ADD8413</t>
  </si>
  <si>
    <t>川ADD1287</t>
  </si>
  <si>
    <t>川UQ9817</t>
  </si>
  <si>
    <t>川UR5682</t>
  </si>
  <si>
    <t>川AN3993</t>
  </si>
  <si>
    <t>四川省汽车运输成都公司都江堰汽车队</t>
  </si>
  <si>
    <t>川F88135</t>
  </si>
  <si>
    <t>川T27929</t>
  </si>
  <si>
    <t>川AH1961</t>
  </si>
  <si>
    <t>川B62590</t>
  </si>
  <si>
    <t>绵阳森福达道路运输有限公司</t>
  </si>
  <si>
    <t>川AP8011</t>
  </si>
  <si>
    <t>川AEM762</t>
  </si>
  <si>
    <t>川AGB073</t>
  </si>
  <si>
    <t>川B88486</t>
  </si>
  <si>
    <t>川F65572</t>
  </si>
  <si>
    <t>川GNW957</t>
  </si>
  <si>
    <t>川M22263</t>
  </si>
  <si>
    <t>川V10138</t>
  </si>
  <si>
    <t>川AS1380</t>
  </si>
  <si>
    <t>川AW9585</t>
  </si>
  <si>
    <t>川AJ7700</t>
  </si>
  <si>
    <t>川AJ6926</t>
  </si>
  <si>
    <t>川Z56563</t>
  </si>
  <si>
    <t>川Z60859</t>
  </si>
  <si>
    <t>川A8147W</t>
  </si>
  <si>
    <t>川L86603</t>
  </si>
  <si>
    <t>川AEM387</t>
  </si>
  <si>
    <t>川T25991</t>
  </si>
  <si>
    <t>川T25871</t>
  </si>
  <si>
    <t>川WNH126</t>
  </si>
  <si>
    <t>川F58TP0</t>
  </si>
  <si>
    <t>德阳市运通运业有限责任公司</t>
  </si>
  <si>
    <t>川F6D7N2</t>
  </si>
  <si>
    <t>川ACW866</t>
  </si>
  <si>
    <t>川AZ2079</t>
  </si>
  <si>
    <t>川L37717</t>
  </si>
  <si>
    <t>川T51382</t>
  </si>
  <si>
    <t>川T51463</t>
  </si>
  <si>
    <t>阿坝州</t>
    <phoneticPr fontId="41" type="noConversion"/>
  </si>
  <si>
    <t>甘孜州</t>
    <phoneticPr fontId="41" type="noConversion"/>
  </si>
  <si>
    <t>凉山州</t>
    <phoneticPr fontId="41" type="noConversion"/>
  </si>
  <si>
    <t>资阳市</t>
    <phoneticPr fontId="41" type="noConversion"/>
  </si>
  <si>
    <t>甘孜州康定新川藏运业集团有限公司白玉汽车站</t>
  </si>
  <si>
    <t>川VZ0333</t>
  </si>
  <si>
    <t>广元市万通物流有限责任公司</t>
  </si>
  <si>
    <t>川H22590</t>
  </si>
  <si>
    <t>四川宜宾长锋公路运输有限公司</t>
  </si>
  <si>
    <t>川Q09765D</t>
  </si>
  <si>
    <t>黄绿色</t>
  </si>
  <si>
    <t>川ABA722</t>
  </si>
  <si>
    <t>川AAF753</t>
  </si>
  <si>
    <t>川VA2965</t>
  </si>
  <si>
    <t>南充市安吉达汽车运输有限公司</t>
  </si>
  <si>
    <t>川R81682</t>
  </si>
  <si>
    <t>寰游天下车辆信息综合服务平台</t>
  </si>
  <si>
    <t>川Y23V25</t>
  </si>
  <si>
    <t>川Q09737D</t>
  </si>
  <si>
    <t>华蓥市吉运汽车服务有限责任公司</t>
  </si>
  <si>
    <t>川XG397U</t>
  </si>
  <si>
    <t>理县毕棚沟旅游开发有限公司</t>
  </si>
  <si>
    <t>川UA7999</t>
  </si>
  <si>
    <t>会东县汇金矿业有限责任公司</t>
  </si>
  <si>
    <t>川W67427</t>
  </si>
  <si>
    <t>四川依雨运业有限公司</t>
  </si>
  <si>
    <t>川F90506</t>
  </si>
  <si>
    <t>川D17613D</t>
  </si>
  <si>
    <t>川QDA4808</t>
  </si>
  <si>
    <t>川AY6722</t>
  </si>
  <si>
    <t>川K52538</t>
  </si>
  <si>
    <t>四川宜宾戎通运输有限公司叙州区分公司</t>
  </si>
  <si>
    <t>川Q1S389</t>
  </si>
  <si>
    <t>川VB0665</t>
  </si>
  <si>
    <t>川VK7296</t>
  </si>
  <si>
    <t>川R86592</t>
  </si>
  <si>
    <t>川ZC1176</t>
  </si>
  <si>
    <t>川QD00729</t>
  </si>
  <si>
    <t>四川吉盛物流有限公司</t>
  </si>
  <si>
    <t>川Z73448</t>
  </si>
  <si>
    <t>川Q01686D</t>
  </si>
  <si>
    <t>宜宾市宜旅运业有限公司</t>
  </si>
  <si>
    <t>川Q03669D</t>
  </si>
  <si>
    <t>川FF5936</t>
  </si>
  <si>
    <t>川Q05330D</t>
  </si>
  <si>
    <t>广安市畅达物流有限公司</t>
  </si>
  <si>
    <t>川XS703S</t>
  </si>
  <si>
    <t>川Q92115</t>
  </si>
  <si>
    <t>广安宏运物流有限公司</t>
  </si>
  <si>
    <t>川X32889</t>
  </si>
  <si>
    <t>川QDC6622</t>
  </si>
  <si>
    <t>川Q04455D</t>
  </si>
  <si>
    <t>川SD6856</t>
  </si>
  <si>
    <t>川R99386</t>
  </si>
  <si>
    <t>川Q65667</t>
  </si>
  <si>
    <t>西昌市鑫渝运输有限责任公司</t>
  </si>
  <si>
    <t>川W88672</t>
  </si>
  <si>
    <t>川ZE3579</t>
  </si>
  <si>
    <t>川Q50906</t>
  </si>
  <si>
    <t>川U39536</t>
  </si>
  <si>
    <t>达州市吉隆运输服务有限公司</t>
  </si>
  <si>
    <t>川SB019T</t>
  </si>
  <si>
    <t>川Q06987D</t>
  </si>
  <si>
    <t>川U9U083</t>
  </si>
  <si>
    <t>川LB9T25</t>
  </si>
  <si>
    <t>川EP3M26</t>
  </si>
  <si>
    <t>川S81884</t>
  </si>
  <si>
    <t>川FE5181</t>
  </si>
  <si>
    <t>川XN739C</t>
  </si>
  <si>
    <t>川XL330V</t>
  </si>
  <si>
    <t>四川省德阳市德威运业有限公司</t>
  </si>
  <si>
    <t>川F07GN5</t>
  </si>
  <si>
    <t>川WVR019</t>
  </si>
  <si>
    <t>川AGK061</t>
  </si>
  <si>
    <t>川Z5XC79</t>
  </si>
  <si>
    <t>川Q39013</t>
  </si>
  <si>
    <t>川ACK790</t>
  </si>
  <si>
    <t>川E64958</t>
  </si>
  <si>
    <t>四川眉山金马汽车运输有限公司</t>
  </si>
  <si>
    <t>川Z7VH72</t>
  </si>
  <si>
    <t>川VJ6392</t>
  </si>
  <si>
    <t>川LK3F13</t>
  </si>
  <si>
    <t>川QD01163</t>
  </si>
  <si>
    <t>川AFA285</t>
  </si>
  <si>
    <t>川F92775</t>
  </si>
  <si>
    <t>中国石油集团东方地球物理勘探有限责任公司西南物探分公司</t>
  </si>
  <si>
    <t>川RXH031</t>
  </si>
  <si>
    <t>泸定民生客运有限公司</t>
  </si>
  <si>
    <t>川V88173</t>
  </si>
  <si>
    <t>巴中市洁原固体废物处理有限公司</t>
  </si>
  <si>
    <t>川Y76B02</t>
  </si>
  <si>
    <t>四川飞宇化工有限公司</t>
  </si>
  <si>
    <t>川L96380</t>
  </si>
  <si>
    <t>川H17509</t>
  </si>
  <si>
    <t>川QDG3889</t>
  </si>
  <si>
    <t>川QDE3093</t>
  </si>
  <si>
    <t>川Z60935</t>
  </si>
  <si>
    <t>川ZC2170</t>
  </si>
  <si>
    <t>川V39770</t>
  </si>
  <si>
    <t>川Q65685</t>
  </si>
  <si>
    <t>川QDE3500</t>
  </si>
  <si>
    <t>川UEK150</t>
  </si>
  <si>
    <t>川U20152</t>
  </si>
  <si>
    <t>宜宾市竹都运业有限责任公司</t>
  </si>
  <si>
    <t>川Q817G1</t>
  </si>
  <si>
    <t>川Y21462</t>
  </si>
  <si>
    <t>巴中久诚货运有限责任公司</t>
  </si>
  <si>
    <t>川Y27777</t>
  </si>
  <si>
    <t>川B42124</t>
  </si>
  <si>
    <t>川Q03382D</t>
  </si>
  <si>
    <t>四川省西昌汽车运输（集团）有限责任公司布拖分公司</t>
  </si>
  <si>
    <t>川W83805</t>
  </si>
  <si>
    <t>川ZD9036</t>
  </si>
  <si>
    <t>川ECE377</t>
  </si>
  <si>
    <t>川QD00922</t>
  </si>
  <si>
    <t>川Q05583D</t>
  </si>
  <si>
    <t>成都森泰能物流有限公司</t>
  </si>
  <si>
    <t>川AHJ032</t>
  </si>
  <si>
    <t>川UA8810</t>
  </si>
  <si>
    <t>川UA1615</t>
  </si>
  <si>
    <t>川AJR886</t>
  </si>
  <si>
    <t>攀枝花市恒豪科技有限公司</t>
  </si>
  <si>
    <t>川D73815</t>
  </si>
  <si>
    <t>四川交运达运集团有限责任公司汽车100队</t>
  </si>
  <si>
    <t>川S53X26</t>
  </si>
  <si>
    <t>骏驰监控技术智能化系统</t>
  </si>
  <si>
    <t>凉山铭宏爆破工程有限公司</t>
  </si>
  <si>
    <t>川WYS717</t>
  </si>
  <si>
    <t>川Q01903D</t>
  </si>
  <si>
    <t>凉山州汉通物流运输有限公司</t>
  </si>
  <si>
    <t>川W63475</t>
  </si>
  <si>
    <t>川SB8525</t>
  </si>
  <si>
    <t>川Q08189D</t>
  </si>
  <si>
    <t>四川南充汽车运输(集团)有限公司南部分公司(汽车52队)</t>
  </si>
  <si>
    <t>川R65KT7</t>
  </si>
  <si>
    <t>川Q94593</t>
  </si>
  <si>
    <t>川U65777</t>
  </si>
  <si>
    <t>川V16939</t>
  </si>
  <si>
    <t>川QDB7877</t>
  </si>
  <si>
    <t>川H39789</t>
  </si>
  <si>
    <t>川S85061</t>
  </si>
  <si>
    <t>川Q01803D</t>
  </si>
  <si>
    <t>川VQ1155</t>
  </si>
  <si>
    <t>广安宏毅物流有限公司</t>
  </si>
  <si>
    <t>川X70668</t>
  </si>
  <si>
    <t>川L71099</t>
  </si>
  <si>
    <t>泸州市跨越物流有限公司</t>
  </si>
  <si>
    <t>川EG57G1</t>
  </si>
  <si>
    <t>川Q559DZ</t>
  </si>
  <si>
    <t>南充市汽车运输三公司</t>
  </si>
  <si>
    <t>川R71438</t>
  </si>
  <si>
    <t>四川仁飞运输有限公司</t>
  </si>
  <si>
    <t>川F6K6B1</t>
  </si>
  <si>
    <t>川R71015</t>
  </si>
  <si>
    <t>川FE3662</t>
  </si>
  <si>
    <t>川TX8750</t>
  </si>
  <si>
    <t>连续2月完整率低于80%</t>
  </si>
  <si>
    <t>四川绕东成渝站</t>
  </si>
  <si>
    <t>渝蓉成都</t>
  </si>
  <si>
    <t>成雅雅安北</t>
  </si>
  <si>
    <t>资眉满井</t>
  </si>
  <si>
    <t>成乐彭山</t>
  </si>
  <si>
    <t>四川简蒲富牛站</t>
  </si>
  <si>
    <t>成自泸文宫</t>
  </si>
  <si>
    <t>四川成自泸文宫站</t>
  </si>
  <si>
    <t>四川九绵青莲站</t>
  </si>
  <si>
    <t>九绵太平</t>
  </si>
  <si>
    <t>四川城北成都站</t>
  </si>
  <si>
    <t>四川九绵王朗站</t>
  </si>
  <si>
    <t>四川成绵什邡站</t>
  </si>
  <si>
    <t>成绵什邡</t>
  </si>
  <si>
    <t>绵广绵阳南</t>
  </si>
  <si>
    <t>四川九绵太平站</t>
  </si>
  <si>
    <t>九绵木皮</t>
  </si>
  <si>
    <t>四川绵广绵阳站</t>
  </si>
  <si>
    <t>绵广绵阳</t>
  </si>
  <si>
    <t>绕西成新蒲</t>
  </si>
  <si>
    <t>成雅双流南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</si>
</sst>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\ h:mm:ss;@"/>
    <numFmt numFmtId="177" formatCode="yyyy/m/d\ h:mm;@"/>
    <numFmt numFmtId="178" formatCode="0_ "/>
    <numFmt numFmtId="179" formatCode="0.00_);[Red]\(0.00\)"/>
    <numFmt numFmtId="180" formatCode="0.00_ "/>
  </numFmts>
  <fonts count="48" x14ac:knownFonts="1">
    <font>
      <sz val="11"/>
      <color theme="1"/>
      <name val="等线"/>
      <charset val="134"/>
      <scheme val="minor"/>
    </font>
    <font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6"/>
      <color theme="1"/>
      <name val="方正小标宋_GBK"/>
      <family val="4"/>
      <charset val="134"/>
    </font>
    <font>
      <b/>
      <sz val="16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6"/>
      <name val="方正小标宋_GBK"/>
      <family val="4"/>
      <charset val="134"/>
    </font>
    <font>
      <b/>
      <sz val="16"/>
      <name val="Times New Roman"/>
      <family val="1"/>
    </font>
    <font>
      <sz val="10"/>
      <name val="黑体"/>
      <family val="3"/>
      <charset val="134"/>
    </font>
    <font>
      <sz val="11"/>
      <name val="Times New Roman"/>
      <family val="1"/>
    </font>
    <font>
      <sz val="16"/>
      <name val="方正小标宋简体"/>
      <family val="4"/>
      <charset val="134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6"/>
      <color theme="1"/>
      <name val="方正小标宋_GBK"/>
      <family val="4"/>
      <charset val="134"/>
    </font>
    <font>
      <sz val="10"/>
      <color indexed="8"/>
      <name val="Times New Roman"/>
      <family val="1"/>
    </font>
    <font>
      <sz val="11"/>
      <color theme="1"/>
      <name val="方正小标宋_GBK"/>
      <family val="4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6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方正小标宋_GBK"/>
      <family val="1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1"/>
      <charset val="134"/>
    </font>
    <font>
      <sz val="10"/>
      <name val="Times New Roman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1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76" fontId="4" fillId="0" borderId="0" xfId="0" applyNumberFormat="1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0" fontId="7" fillId="0" borderId="3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177" fontId="8" fillId="0" borderId="3" xfId="0" applyNumberFormat="1" applyFont="1" applyBorder="1" applyAlignment="1">
      <alignment horizontal="centerContinuous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Continuous" vertical="center"/>
    </xf>
    <xf numFmtId="176" fontId="8" fillId="0" borderId="3" xfId="0" applyNumberFormat="1" applyFont="1" applyBorder="1" applyAlignment="1">
      <alignment horizontal="centerContinuous" vertical="center"/>
    </xf>
    <xf numFmtId="0" fontId="9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Continuous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24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7" fillId="0" borderId="4" xfId="24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0" fontId="17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9" fillId="0" borderId="13" xfId="0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/>
    </xf>
    <xf numFmtId="10" fontId="17" fillId="0" borderId="13" xfId="0" applyNumberFormat="1" applyFont="1" applyBorder="1" applyAlignment="1">
      <alignment horizontal="center" vertical="center"/>
    </xf>
    <xf numFmtId="10" fontId="5" fillId="0" borderId="4" xfId="24" applyNumberFormat="1" applyFont="1" applyBorder="1" applyAlignment="1">
      <alignment horizontal="center" vertical="center"/>
    </xf>
    <xf numFmtId="10" fontId="17" fillId="0" borderId="4" xfId="24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0" fontId="5" fillId="0" borderId="0" xfId="22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79" fontId="5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37" fillId="0" borderId="4" xfId="24" applyFont="1" applyBorder="1" applyAlignment="1">
      <alignment horizontal="center" vertical="center"/>
    </xf>
    <xf numFmtId="0" fontId="39" fillId="0" borderId="4" xfId="24" applyFont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6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Continuous" vertical="center"/>
    </xf>
    <xf numFmtId="10" fontId="2" fillId="0" borderId="1" xfId="0" applyNumberFormat="1" applyFont="1" applyBorder="1" applyAlignment="1">
      <alignment horizontal="center" vertical="center"/>
    </xf>
    <xf numFmtId="10" fontId="0" fillId="0" borderId="0" xfId="0" applyNumberFormat="1">
      <alignment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</cellXfs>
  <cellStyles count="25">
    <cellStyle name="标题 1 2" xfId="14" xr:uid="{00000000-0005-0000-0000-00003E000000}"/>
    <cellStyle name="标题 2 2" xfId="17" xr:uid="{00000000-0005-0000-0000-000041000000}"/>
    <cellStyle name="标题 3 2" xfId="13" xr:uid="{00000000-0005-0000-0000-00003D000000}"/>
    <cellStyle name="标题 4 2" xfId="21" xr:uid="{00000000-0005-0000-0000-000045000000}"/>
    <cellStyle name="标题 5" xfId="23" xr:uid="{00000000-0005-0000-0000-000047000000}"/>
    <cellStyle name="差 2" xfId="12" xr:uid="{00000000-0005-0000-0000-00003C000000}"/>
    <cellStyle name="常规" xfId="0" builtinId="0"/>
    <cellStyle name="常规 2" xfId="24" xr:uid="{00000000-0005-0000-0000-000048000000}"/>
    <cellStyle name="常规 3" xfId="22" xr:uid="{00000000-0005-0000-0000-000046000000}"/>
    <cellStyle name="好 2" xfId="19" xr:uid="{00000000-0005-0000-0000-000043000000}"/>
    <cellStyle name="汇总 2" xfId="11" xr:uid="{00000000-0005-0000-0000-00003B000000}"/>
    <cellStyle name="汇总 3" xfId="10" xr:uid="{00000000-0005-0000-0000-00003A000000}"/>
    <cellStyle name="计算 2" xfId="9" xr:uid="{00000000-0005-0000-0000-000039000000}"/>
    <cellStyle name="计算 3" xfId="8" xr:uid="{00000000-0005-0000-0000-000038000000}"/>
    <cellStyle name="检查单元格 2" xfId="20" xr:uid="{00000000-0005-0000-0000-000044000000}"/>
    <cellStyle name="解释性文本 2" xfId="7" xr:uid="{00000000-0005-0000-0000-000037000000}"/>
    <cellStyle name="警告文本 2" xfId="6" xr:uid="{00000000-0005-0000-0000-000036000000}"/>
    <cellStyle name="链接单元格 2" xfId="5" xr:uid="{00000000-0005-0000-0000-000035000000}"/>
    <cellStyle name="适中 2" xfId="4" xr:uid="{00000000-0005-0000-0000-000034000000}"/>
    <cellStyle name="输出 2" xfId="15" xr:uid="{00000000-0005-0000-0000-00003F000000}"/>
    <cellStyle name="输出 3" xfId="3" xr:uid="{00000000-0005-0000-0000-000033000000}"/>
    <cellStyle name="输入 2" xfId="2" xr:uid="{00000000-0005-0000-0000-000032000000}"/>
    <cellStyle name="输入 3" xfId="1" xr:uid="{00000000-0005-0000-0000-000031000000}"/>
    <cellStyle name="注释 2" xfId="18" xr:uid="{00000000-0005-0000-0000-000042000000}"/>
    <cellStyle name="注释 3" xfId="16" xr:uid="{00000000-0005-0000-0000-000040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110" zoomScaleNormal="110" workbookViewId="0">
      <pane ySplit="3" topLeftCell="A4" activePane="bottomLeft" state="frozen"/>
      <selection pane="bottomLeft" activeCell="S17" sqref="S17"/>
    </sheetView>
  </sheetViews>
  <sheetFormatPr defaultColWidth="9" defaultRowHeight="15" x14ac:dyDescent="0.2"/>
  <cols>
    <col min="1" max="1" width="6.5" style="41" customWidth="1"/>
    <col min="2" max="10" width="10.625" style="15" customWidth="1"/>
    <col min="11" max="11" width="9" style="15"/>
    <col min="12" max="12" width="9" style="34"/>
    <col min="13" max="16384" width="9" style="15"/>
  </cols>
  <sheetData>
    <row r="1" spans="1:14" ht="20.100000000000001" customHeight="1" x14ac:dyDescent="0.2">
      <c r="A1" s="16" t="s">
        <v>0</v>
      </c>
    </row>
    <row r="2" spans="1:14" ht="39.950000000000003" customHeight="1" x14ac:dyDescent="0.2">
      <c r="A2" s="42" t="s">
        <v>177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77"/>
      <c r="M2" s="78"/>
      <c r="N2" s="78"/>
    </row>
    <row r="3" spans="1:14" s="69" customFormat="1" ht="30" customHeight="1" x14ac:dyDescent="0.2">
      <c r="A3" s="93" t="s">
        <v>133</v>
      </c>
      <c r="B3" s="70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  <c r="L3" s="71" t="s">
        <v>11</v>
      </c>
      <c r="M3" s="71" t="s">
        <v>12</v>
      </c>
      <c r="N3" s="71" t="s">
        <v>13</v>
      </c>
    </row>
    <row r="4" spans="1:14" s="48" customFormat="1" ht="20.100000000000001" customHeight="1" x14ac:dyDescent="0.2">
      <c r="A4" s="22">
        <v>1</v>
      </c>
      <c r="B4" s="83" t="s">
        <v>72</v>
      </c>
      <c r="C4" s="53">
        <v>99.55</v>
      </c>
      <c r="D4" s="53">
        <v>10579</v>
      </c>
      <c r="E4" s="53">
        <v>100</v>
      </c>
      <c r="F4" s="53">
        <v>5</v>
      </c>
      <c r="G4" s="53">
        <v>10477</v>
      </c>
      <c r="H4" s="53">
        <v>99.04</v>
      </c>
      <c r="I4" s="53">
        <v>29.71</v>
      </c>
      <c r="J4" s="53">
        <v>99.63</v>
      </c>
      <c r="K4" s="9">
        <v>34.869999999999997</v>
      </c>
      <c r="L4" s="9">
        <v>99.88</v>
      </c>
      <c r="M4" s="9">
        <v>29.96</v>
      </c>
      <c r="N4" s="9">
        <v>-7.000000000000739E-2</v>
      </c>
    </row>
    <row r="5" spans="1:14" s="48" customFormat="1" ht="20.100000000000001" customHeight="1" x14ac:dyDescent="0.2">
      <c r="A5" s="22">
        <v>2</v>
      </c>
      <c r="B5" s="83" t="s">
        <v>77</v>
      </c>
      <c r="C5" s="53">
        <v>99.81</v>
      </c>
      <c r="D5" s="53">
        <v>2573</v>
      </c>
      <c r="E5" s="53">
        <v>100</v>
      </c>
      <c r="F5" s="53">
        <v>5</v>
      </c>
      <c r="G5" s="53">
        <v>2566</v>
      </c>
      <c r="H5" s="53">
        <v>99.73</v>
      </c>
      <c r="I5" s="53">
        <v>29.92</v>
      </c>
      <c r="J5" s="53">
        <v>99.76</v>
      </c>
      <c r="K5" s="9">
        <v>34.92</v>
      </c>
      <c r="L5" s="9">
        <v>99.9</v>
      </c>
      <c r="M5" s="9">
        <v>29.97</v>
      </c>
      <c r="N5" s="9">
        <v>0</v>
      </c>
    </row>
    <row r="6" spans="1:14" ht="20.100000000000001" customHeight="1" x14ac:dyDescent="0.2">
      <c r="A6" s="22">
        <v>3</v>
      </c>
      <c r="B6" s="83" t="s">
        <v>73</v>
      </c>
      <c r="C6" s="53">
        <v>99.97</v>
      </c>
      <c r="D6" s="53">
        <v>919</v>
      </c>
      <c r="E6" s="53">
        <v>100</v>
      </c>
      <c r="F6" s="53">
        <v>5</v>
      </c>
      <c r="G6" s="53">
        <v>919</v>
      </c>
      <c r="H6" s="53">
        <v>100</v>
      </c>
      <c r="I6" s="53">
        <v>30</v>
      </c>
      <c r="J6" s="53">
        <v>99.95</v>
      </c>
      <c r="K6" s="9">
        <v>34.979999999999997</v>
      </c>
      <c r="L6" s="9">
        <v>99.97</v>
      </c>
      <c r="M6" s="9">
        <v>29.99</v>
      </c>
      <c r="N6" s="9">
        <v>-1.0000000000005116E-2</v>
      </c>
    </row>
    <row r="7" spans="1:14" ht="19.5" customHeight="1" x14ac:dyDescent="0.2">
      <c r="A7" s="22">
        <v>4</v>
      </c>
      <c r="B7" s="83" t="s">
        <v>74</v>
      </c>
      <c r="C7" s="53">
        <v>99.69</v>
      </c>
      <c r="D7" s="53">
        <v>937</v>
      </c>
      <c r="E7" s="53">
        <v>100</v>
      </c>
      <c r="F7" s="53">
        <v>5</v>
      </c>
      <c r="G7" s="53">
        <v>935</v>
      </c>
      <c r="H7" s="53">
        <v>99.79</v>
      </c>
      <c r="I7" s="53">
        <v>29.94</v>
      </c>
      <c r="J7" s="53">
        <v>99.42</v>
      </c>
      <c r="K7" s="9">
        <v>34.799999999999997</v>
      </c>
      <c r="L7" s="9">
        <v>99.84</v>
      </c>
      <c r="M7" s="9">
        <v>29.95</v>
      </c>
      <c r="N7" s="9">
        <v>-0.12000000000000455</v>
      </c>
    </row>
    <row r="8" spans="1:14" s="48" customFormat="1" ht="20.100000000000001" customHeight="1" x14ac:dyDescent="0.2">
      <c r="A8" s="22">
        <v>5</v>
      </c>
      <c r="B8" s="83" t="s">
        <v>75</v>
      </c>
      <c r="C8" s="53">
        <v>99.8</v>
      </c>
      <c r="D8" s="53">
        <v>2508</v>
      </c>
      <c r="E8" s="53">
        <v>100</v>
      </c>
      <c r="F8" s="53">
        <v>5</v>
      </c>
      <c r="G8" s="53">
        <v>2508</v>
      </c>
      <c r="H8" s="53">
        <v>100</v>
      </c>
      <c r="I8" s="53">
        <v>30</v>
      </c>
      <c r="J8" s="53">
        <v>99.83</v>
      </c>
      <c r="K8" s="9">
        <v>34.94</v>
      </c>
      <c r="L8" s="9">
        <v>99.52</v>
      </c>
      <c r="M8" s="9">
        <v>29.86</v>
      </c>
      <c r="N8" s="9">
        <v>0.32999999999999829</v>
      </c>
    </row>
    <row r="9" spans="1:14" s="34" customFormat="1" ht="20.100000000000001" customHeight="1" x14ac:dyDescent="0.2">
      <c r="A9" s="22">
        <v>6</v>
      </c>
      <c r="B9" s="83" t="s">
        <v>76</v>
      </c>
      <c r="C9" s="53">
        <v>99.66</v>
      </c>
      <c r="D9" s="53">
        <v>2239</v>
      </c>
      <c r="E9" s="53">
        <v>100</v>
      </c>
      <c r="F9" s="53">
        <v>5</v>
      </c>
      <c r="G9" s="53">
        <v>2230</v>
      </c>
      <c r="H9" s="53">
        <v>99.6</v>
      </c>
      <c r="I9" s="53">
        <v>29.88</v>
      </c>
      <c r="J9" s="53">
        <v>99.46</v>
      </c>
      <c r="K9" s="9">
        <v>34.81</v>
      </c>
      <c r="L9" s="9">
        <v>99.89</v>
      </c>
      <c r="M9" s="9">
        <v>29.97</v>
      </c>
      <c r="N9" s="9">
        <v>-0.13000000000000966</v>
      </c>
    </row>
    <row r="10" spans="1:14" s="34" customFormat="1" ht="20.100000000000001" customHeight="1" x14ac:dyDescent="0.2">
      <c r="A10" s="22">
        <v>7</v>
      </c>
      <c r="B10" s="83" t="s">
        <v>78</v>
      </c>
      <c r="C10" s="53">
        <v>99.73</v>
      </c>
      <c r="D10" s="53">
        <v>728</v>
      </c>
      <c r="E10" s="53">
        <v>100</v>
      </c>
      <c r="F10" s="53">
        <v>5</v>
      </c>
      <c r="G10" s="53">
        <v>728</v>
      </c>
      <c r="H10" s="53">
        <v>100</v>
      </c>
      <c r="I10" s="53">
        <v>30</v>
      </c>
      <c r="J10" s="53">
        <v>99.25</v>
      </c>
      <c r="K10" s="9">
        <v>34.74</v>
      </c>
      <c r="L10" s="9">
        <v>99.98</v>
      </c>
      <c r="M10" s="9">
        <v>29.99</v>
      </c>
      <c r="N10" s="9">
        <v>0</v>
      </c>
    </row>
    <row r="11" spans="1:14" s="34" customFormat="1" ht="20.100000000000001" customHeight="1" x14ac:dyDescent="0.2">
      <c r="A11" s="22">
        <v>8</v>
      </c>
      <c r="B11" s="83" t="s">
        <v>79</v>
      </c>
      <c r="C11" s="53">
        <v>99.85</v>
      </c>
      <c r="D11" s="53">
        <v>1269</v>
      </c>
      <c r="E11" s="53">
        <v>100</v>
      </c>
      <c r="F11" s="53">
        <v>5</v>
      </c>
      <c r="G11" s="53">
        <v>1264</v>
      </c>
      <c r="H11" s="53">
        <v>99.61</v>
      </c>
      <c r="I11" s="53">
        <v>29.88</v>
      </c>
      <c r="J11" s="53">
        <v>99.91</v>
      </c>
      <c r="K11" s="9">
        <v>34.97</v>
      </c>
      <c r="L11" s="9">
        <v>99.98</v>
      </c>
      <c r="M11" s="9">
        <v>29.99</v>
      </c>
      <c r="N11" s="9">
        <v>9.9999999999909051E-3</v>
      </c>
    </row>
    <row r="12" spans="1:14" s="34" customFormat="1" ht="20.100000000000001" customHeight="1" x14ac:dyDescent="0.2">
      <c r="A12" s="22">
        <v>9</v>
      </c>
      <c r="B12" s="83" t="s">
        <v>80</v>
      </c>
      <c r="C12" s="53">
        <v>99.84</v>
      </c>
      <c r="D12" s="53">
        <v>1112</v>
      </c>
      <c r="E12" s="53">
        <v>100</v>
      </c>
      <c r="F12" s="53">
        <v>5</v>
      </c>
      <c r="G12" s="53">
        <v>1110</v>
      </c>
      <c r="H12" s="53">
        <v>99.82</v>
      </c>
      <c r="I12" s="53">
        <v>29.95</v>
      </c>
      <c r="J12" s="53">
        <v>99.71</v>
      </c>
      <c r="K12" s="9">
        <v>34.9</v>
      </c>
      <c r="L12" s="9">
        <v>100</v>
      </c>
      <c r="M12" s="9">
        <v>30</v>
      </c>
      <c r="N12" s="9">
        <v>7.9999999999998295E-2</v>
      </c>
    </row>
    <row r="13" spans="1:14" s="34" customFormat="1" ht="20.100000000000001" customHeight="1" x14ac:dyDescent="0.2">
      <c r="A13" s="22">
        <v>10</v>
      </c>
      <c r="B13" s="83" t="s">
        <v>81</v>
      </c>
      <c r="C13" s="53">
        <v>99.67</v>
      </c>
      <c r="D13" s="53">
        <v>2383</v>
      </c>
      <c r="E13" s="53">
        <v>100</v>
      </c>
      <c r="F13" s="53">
        <v>5</v>
      </c>
      <c r="G13" s="53">
        <v>2367</v>
      </c>
      <c r="H13" s="53">
        <v>99.33</v>
      </c>
      <c r="I13" s="53">
        <v>29.8</v>
      </c>
      <c r="J13" s="53">
        <v>99.66</v>
      </c>
      <c r="K13" s="9">
        <v>34.880000000000003</v>
      </c>
      <c r="L13" s="9">
        <v>99.96</v>
      </c>
      <c r="M13" s="9">
        <v>29.99</v>
      </c>
      <c r="N13" s="9">
        <v>-7.9999999999998295E-2</v>
      </c>
    </row>
    <row r="14" spans="1:14" s="34" customFormat="1" ht="20.100000000000001" customHeight="1" x14ac:dyDescent="0.2">
      <c r="A14" s="22">
        <v>11</v>
      </c>
      <c r="B14" s="83" t="s">
        <v>89</v>
      </c>
      <c r="C14" s="53">
        <v>99.38</v>
      </c>
      <c r="D14" s="53">
        <v>543</v>
      </c>
      <c r="E14" s="53">
        <v>100</v>
      </c>
      <c r="F14" s="53">
        <v>5</v>
      </c>
      <c r="G14" s="53">
        <v>534</v>
      </c>
      <c r="H14" s="53">
        <v>98.34</v>
      </c>
      <c r="I14" s="53">
        <v>29.5</v>
      </c>
      <c r="J14" s="53">
        <v>99.82</v>
      </c>
      <c r="K14" s="9">
        <v>34.94</v>
      </c>
      <c r="L14" s="9">
        <v>99.79</v>
      </c>
      <c r="M14" s="9">
        <v>29.94</v>
      </c>
      <c r="N14" s="9">
        <v>-0.32999999999999829</v>
      </c>
    </row>
    <row r="15" spans="1:14" s="34" customFormat="1" ht="20.100000000000001" customHeight="1" x14ac:dyDescent="0.2">
      <c r="A15" s="22">
        <v>12</v>
      </c>
      <c r="B15" s="83" t="s">
        <v>84</v>
      </c>
      <c r="C15" s="53">
        <v>99.28</v>
      </c>
      <c r="D15" s="53">
        <v>1849</v>
      </c>
      <c r="E15" s="53">
        <v>100</v>
      </c>
      <c r="F15" s="53">
        <v>5</v>
      </c>
      <c r="G15" s="53">
        <v>1847</v>
      </c>
      <c r="H15" s="53">
        <v>99.89</v>
      </c>
      <c r="I15" s="53">
        <v>29.97</v>
      </c>
      <c r="J15" s="53">
        <v>98.12</v>
      </c>
      <c r="K15" s="9">
        <v>34.340000000000003</v>
      </c>
      <c r="L15" s="9">
        <v>99.89</v>
      </c>
      <c r="M15" s="9">
        <v>29.97</v>
      </c>
      <c r="N15" s="9">
        <v>-0.53000000000000114</v>
      </c>
    </row>
    <row r="16" spans="1:14" s="34" customFormat="1" ht="20.100000000000001" customHeight="1" x14ac:dyDescent="0.2">
      <c r="A16" s="22">
        <v>13</v>
      </c>
      <c r="B16" s="83" t="s">
        <v>82</v>
      </c>
      <c r="C16" s="53">
        <v>99.59</v>
      </c>
      <c r="D16" s="53">
        <v>2314</v>
      </c>
      <c r="E16" s="53">
        <v>100</v>
      </c>
      <c r="F16" s="53">
        <v>5</v>
      </c>
      <c r="G16" s="53">
        <v>2313</v>
      </c>
      <c r="H16" s="53">
        <v>99.96</v>
      </c>
      <c r="I16" s="53">
        <v>29.99</v>
      </c>
      <c r="J16" s="53">
        <v>98.93</v>
      </c>
      <c r="K16" s="9">
        <v>34.630000000000003</v>
      </c>
      <c r="L16" s="9">
        <v>99.91</v>
      </c>
      <c r="M16" s="9">
        <v>29.97</v>
      </c>
      <c r="N16" s="9">
        <v>-6.9999999999993179E-2</v>
      </c>
    </row>
    <row r="17" spans="1:14" s="34" customFormat="1" ht="20.100000000000001" customHeight="1" x14ac:dyDescent="0.2">
      <c r="A17" s="22">
        <v>14</v>
      </c>
      <c r="B17" s="83" t="s">
        <v>86</v>
      </c>
      <c r="C17" s="53">
        <v>99.77</v>
      </c>
      <c r="D17" s="53">
        <v>1835</v>
      </c>
      <c r="E17" s="53">
        <v>100</v>
      </c>
      <c r="F17" s="53">
        <v>5</v>
      </c>
      <c r="G17" s="53">
        <v>1835</v>
      </c>
      <c r="H17" s="53">
        <v>100</v>
      </c>
      <c r="I17" s="53">
        <v>30</v>
      </c>
      <c r="J17" s="53">
        <v>99.41</v>
      </c>
      <c r="K17" s="9">
        <v>34.79</v>
      </c>
      <c r="L17" s="9">
        <v>99.92</v>
      </c>
      <c r="M17" s="9">
        <v>29.98</v>
      </c>
      <c r="N17" s="9">
        <v>1.9999999999996021E-2</v>
      </c>
    </row>
    <row r="18" spans="1:14" s="34" customFormat="1" ht="20.100000000000001" customHeight="1" x14ac:dyDescent="0.2">
      <c r="A18" s="22">
        <v>15</v>
      </c>
      <c r="B18" s="83" t="s">
        <v>87</v>
      </c>
      <c r="C18" s="53">
        <v>98.64</v>
      </c>
      <c r="D18" s="53">
        <v>759</v>
      </c>
      <c r="E18" s="53">
        <v>100</v>
      </c>
      <c r="F18" s="53">
        <v>5</v>
      </c>
      <c r="G18" s="53">
        <v>744</v>
      </c>
      <c r="H18" s="53">
        <v>98.02</v>
      </c>
      <c r="I18" s="53">
        <v>29.41</v>
      </c>
      <c r="J18" s="53">
        <v>97.96</v>
      </c>
      <c r="K18" s="9">
        <v>34.29</v>
      </c>
      <c r="L18" s="9">
        <v>99.84</v>
      </c>
      <c r="M18" s="9">
        <v>29.95</v>
      </c>
      <c r="N18" s="9">
        <v>-0.43999999999999773</v>
      </c>
    </row>
    <row r="19" spans="1:14" s="34" customFormat="1" ht="20.100000000000001" customHeight="1" x14ac:dyDescent="0.2">
      <c r="A19" s="22">
        <v>16</v>
      </c>
      <c r="B19" s="83" t="s">
        <v>90</v>
      </c>
      <c r="C19" s="53">
        <v>97.73</v>
      </c>
      <c r="D19" s="53">
        <v>1462</v>
      </c>
      <c r="E19" s="53">
        <v>100</v>
      </c>
      <c r="F19" s="53">
        <v>5</v>
      </c>
      <c r="G19" s="53">
        <v>1404</v>
      </c>
      <c r="H19" s="53">
        <v>96.03</v>
      </c>
      <c r="I19" s="53">
        <v>28.81</v>
      </c>
      <c r="J19" s="53">
        <v>96.99</v>
      </c>
      <c r="K19" s="9">
        <v>33.950000000000003</v>
      </c>
      <c r="L19" s="9">
        <v>99.91</v>
      </c>
      <c r="M19" s="9">
        <v>29.97</v>
      </c>
      <c r="N19" s="9">
        <v>-0.21999999999999886</v>
      </c>
    </row>
    <row r="20" spans="1:14" s="34" customFormat="1" ht="20.100000000000001" customHeight="1" x14ac:dyDescent="0.2">
      <c r="A20" s="22">
        <v>17</v>
      </c>
      <c r="B20" s="83" t="s">
        <v>91</v>
      </c>
      <c r="C20" s="53">
        <v>98.44</v>
      </c>
      <c r="D20" s="53">
        <v>1497</v>
      </c>
      <c r="E20" s="53">
        <v>100</v>
      </c>
      <c r="F20" s="53">
        <v>5</v>
      </c>
      <c r="G20" s="53">
        <v>1485</v>
      </c>
      <c r="H20" s="53">
        <v>99.2</v>
      </c>
      <c r="I20" s="53">
        <v>29.76</v>
      </c>
      <c r="J20" s="53">
        <v>96.46</v>
      </c>
      <c r="K20" s="9">
        <v>33.76</v>
      </c>
      <c r="L20" s="9">
        <v>99.73</v>
      </c>
      <c r="M20" s="9">
        <v>29.92</v>
      </c>
      <c r="N20" s="9">
        <v>7.9999999999998295E-2</v>
      </c>
    </row>
    <row r="21" spans="1:14" s="34" customFormat="1" ht="20.100000000000001" customHeight="1" x14ac:dyDescent="0.2">
      <c r="A21" s="22">
        <v>18</v>
      </c>
      <c r="B21" s="83" t="s">
        <v>92</v>
      </c>
      <c r="C21" s="53">
        <v>99.81</v>
      </c>
      <c r="D21" s="53">
        <v>1616</v>
      </c>
      <c r="E21" s="53">
        <v>100</v>
      </c>
      <c r="F21" s="53">
        <v>5</v>
      </c>
      <c r="G21" s="53">
        <v>1615</v>
      </c>
      <c r="H21" s="53">
        <v>99.94</v>
      </c>
      <c r="I21" s="53">
        <v>29.98</v>
      </c>
      <c r="J21" s="53">
        <v>99.56</v>
      </c>
      <c r="K21" s="9">
        <v>34.85</v>
      </c>
      <c r="L21" s="9">
        <v>99.94</v>
      </c>
      <c r="M21" s="9">
        <v>29.98</v>
      </c>
      <c r="N21" s="9">
        <v>-6.0000000000002274E-2</v>
      </c>
    </row>
    <row r="22" spans="1:14" s="48" customFormat="1" ht="20.100000000000001" customHeight="1" x14ac:dyDescent="0.2">
      <c r="A22" s="22">
        <v>19</v>
      </c>
      <c r="B22" s="83" t="s">
        <v>85</v>
      </c>
      <c r="C22" s="53">
        <v>99.45</v>
      </c>
      <c r="D22" s="53">
        <v>915</v>
      </c>
      <c r="E22" s="53">
        <v>100</v>
      </c>
      <c r="F22" s="53">
        <v>5</v>
      </c>
      <c r="G22" s="53">
        <v>904</v>
      </c>
      <c r="H22" s="53">
        <v>98.8</v>
      </c>
      <c r="I22" s="53">
        <v>29.64</v>
      </c>
      <c r="J22" s="53">
        <v>99.57</v>
      </c>
      <c r="K22" s="9">
        <v>34.85</v>
      </c>
      <c r="L22" s="9">
        <v>99.88</v>
      </c>
      <c r="M22" s="9">
        <v>29.96</v>
      </c>
      <c r="N22" s="9">
        <v>-6.0000000000002274E-2</v>
      </c>
    </row>
    <row r="23" spans="1:14" s="34" customFormat="1" ht="20.100000000000001" customHeight="1" x14ac:dyDescent="0.2">
      <c r="A23" s="22">
        <v>20</v>
      </c>
      <c r="B23" s="83" t="s">
        <v>88</v>
      </c>
      <c r="C23" s="53">
        <v>99.65</v>
      </c>
      <c r="D23" s="53">
        <v>1521</v>
      </c>
      <c r="E23" s="53">
        <v>100</v>
      </c>
      <c r="F23" s="53">
        <v>5</v>
      </c>
      <c r="G23" s="53">
        <v>1514</v>
      </c>
      <c r="H23" s="53">
        <v>99.54</v>
      </c>
      <c r="I23" s="53">
        <v>29.86</v>
      </c>
      <c r="J23" s="53">
        <v>99.5</v>
      </c>
      <c r="K23" s="9">
        <v>34.83</v>
      </c>
      <c r="L23" s="9">
        <v>99.86</v>
      </c>
      <c r="M23" s="9">
        <v>29.96</v>
      </c>
      <c r="N23" s="9">
        <v>6.0000000000002274E-2</v>
      </c>
    </row>
    <row r="24" spans="1:14" s="48" customFormat="1" ht="20.100000000000001" customHeight="1" x14ac:dyDescent="0.2">
      <c r="A24" s="22">
        <v>21</v>
      </c>
      <c r="B24" s="83" t="s">
        <v>83</v>
      </c>
      <c r="C24" s="53">
        <v>99.76</v>
      </c>
      <c r="D24" s="53">
        <v>2053</v>
      </c>
      <c r="E24" s="53">
        <v>100</v>
      </c>
      <c r="F24" s="53">
        <v>5</v>
      </c>
      <c r="G24" s="53">
        <v>2043</v>
      </c>
      <c r="H24" s="53">
        <v>99.51</v>
      </c>
      <c r="I24" s="53">
        <v>29.85</v>
      </c>
      <c r="J24" s="53">
        <v>99.73</v>
      </c>
      <c r="K24" s="9">
        <v>34.909999999999997</v>
      </c>
      <c r="L24" s="9">
        <v>100</v>
      </c>
      <c r="M24" s="9">
        <v>30</v>
      </c>
      <c r="N24" s="9">
        <v>-3.9999999999992042E-2</v>
      </c>
    </row>
    <row r="25" spans="1:14" ht="20.100000000000001" customHeight="1" x14ac:dyDescent="0.2">
      <c r="A25" s="22">
        <v>22</v>
      </c>
      <c r="B25" s="83" t="s">
        <v>93</v>
      </c>
      <c r="C25" s="72">
        <f>AVERAGE(C4:C24)</f>
        <v>99.479523809523812</v>
      </c>
      <c r="D25" s="53">
        <f>SUM(D4:D24)</f>
        <v>41611</v>
      </c>
      <c r="E25" s="53">
        <v>100</v>
      </c>
      <c r="F25" s="53"/>
      <c r="G25" s="73">
        <f>SUM(G4:G24)</f>
        <v>41342</v>
      </c>
      <c r="H25" s="74">
        <f>(G25/D25)*100</f>
        <v>99.353536324529571</v>
      </c>
      <c r="I25" s="73"/>
      <c r="J25" s="88">
        <f>轨迹完整率!E26</f>
        <v>0.99355032253450548</v>
      </c>
      <c r="K25" s="79"/>
      <c r="L25" s="88">
        <f>数据合格率!F26</f>
        <v>0.99891658074850098</v>
      </c>
      <c r="M25" s="9"/>
      <c r="N25" s="80">
        <v>-7.5238095238091773E-2</v>
      </c>
    </row>
    <row r="27" spans="1:14" x14ac:dyDescent="0.2">
      <c r="E27" s="75"/>
      <c r="F27" s="76"/>
    </row>
  </sheetData>
  <autoFilter ref="A3:N25" xr:uid="{00000000-0009-0000-0000-000000000000}"/>
  <sortState xmlns:xlrd2="http://schemas.microsoft.com/office/spreadsheetml/2017/richdata2" ref="B4:M24">
    <sortCondition ref="B4:B24" customList="成都市,绵阳市,自贡市,攀枝花市,泸州市,德阳市,广元市,遂宁市,内江市,乐山市,资阳市,宜宾市,南充市,达州市,雅安市,阿坝州,甘孜州,凉山州,广安市,巴中市,眉山市,四川省"/>
  </sortState>
  <phoneticPr fontId="41" type="noConversion"/>
  <conditionalFormatting sqref="B1:B1048576">
    <cfRule type="duplicateValues" dxfId="4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D1B9-759E-4C5C-8B97-B99F7102D734}">
  <dimension ref="A1:G10"/>
  <sheetViews>
    <sheetView zoomScale="110" zoomScaleNormal="110" workbookViewId="0">
      <selection activeCell="J29" sqref="J29"/>
    </sheetView>
  </sheetViews>
  <sheetFormatPr defaultColWidth="9" defaultRowHeight="15" x14ac:dyDescent="0.2"/>
  <cols>
    <col min="1" max="1" width="9" style="15"/>
    <col min="2" max="2" width="16.75" style="15" customWidth="1"/>
    <col min="3" max="3" width="46" style="15" customWidth="1"/>
    <col min="4" max="4" width="12.375" style="15" customWidth="1"/>
    <col min="5" max="5" width="13.125" style="15" customWidth="1"/>
    <col min="6" max="6" width="12.625" style="15" customWidth="1"/>
    <col min="7" max="7" width="35" style="15" bestFit="1" customWidth="1"/>
    <col min="8" max="16384" width="9" style="15"/>
  </cols>
  <sheetData>
    <row r="1" spans="1:7" ht="20.100000000000001" customHeight="1" x14ac:dyDescent="0.2">
      <c r="A1" s="16" t="s">
        <v>173</v>
      </c>
    </row>
    <row r="2" spans="1:7" s="13" customFormat="1" ht="39.950000000000003" customHeight="1" x14ac:dyDescent="0.2">
      <c r="A2" s="4" t="s">
        <v>169</v>
      </c>
      <c r="B2" s="5"/>
      <c r="C2" s="5"/>
      <c r="D2" s="5"/>
      <c r="E2" s="5"/>
      <c r="F2" s="5"/>
      <c r="G2" s="5"/>
    </row>
    <row r="3" spans="1:7" s="14" customFormat="1" ht="21" customHeight="1" x14ac:dyDescent="0.2">
      <c r="A3" s="97" t="s">
        <v>47</v>
      </c>
      <c r="B3" s="97" t="s">
        <v>48</v>
      </c>
      <c r="C3" s="97" t="s">
        <v>51</v>
      </c>
      <c r="D3" s="97" t="s">
        <v>63</v>
      </c>
      <c r="E3" s="97" t="s">
        <v>64</v>
      </c>
      <c r="F3" s="97" t="s">
        <v>65</v>
      </c>
      <c r="G3" s="97" t="s">
        <v>148</v>
      </c>
    </row>
    <row r="4" spans="1:7" s="14" customFormat="1" ht="21" customHeight="1" x14ac:dyDescent="0.2">
      <c r="A4" s="17">
        <f>SUBTOTAL(103,$B$4:B4)*1</f>
        <v>1</v>
      </c>
      <c r="B4" s="98" t="s">
        <v>72</v>
      </c>
      <c r="C4" s="98" t="s">
        <v>129</v>
      </c>
      <c r="D4" s="99" t="s">
        <v>153</v>
      </c>
      <c r="E4" s="98" t="s">
        <v>94</v>
      </c>
      <c r="F4" s="99">
        <v>21</v>
      </c>
      <c r="G4" s="109" t="s">
        <v>219</v>
      </c>
    </row>
    <row r="5" spans="1:7" s="14" customFormat="1" ht="21" customHeight="1" x14ac:dyDescent="0.2">
      <c r="A5" s="17">
        <f>SUBTOTAL(103,$B$4:B5)*1</f>
        <v>2</v>
      </c>
      <c r="B5" s="98" t="s">
        <v>622</v>
      </c>
      <c r="C5" s="98" t="s">
        <v>126</v>
      </c>
      <c r="D5" s="99" t="s">
        <v>525</v>
      </c>
      <c r="E5" s="98" t="s">
        <v>102</v>
      </c>
      <c r="F5" s="99">
        <v>11</v>
      </c>
      <c r="G5" s="106"/>
    </row>
    <row r="6" spans="1:7" s="14" customFormat="1" ht="21" customHeight="1" x14ac:dyDescent="0.2">
      <c r="A6" s="17">
        <f>SUBTOTAL(103,$B$4:B6)*1</f>
        <v>3</v>
      </c>
      <c r="B6" s="98" t="s">
        <v>72</v>
      </c>
      <c r="C6" s="98" t="s">
        <v>129</v>
      </c>
      <c r="D6" s="99" t="s">
        <v>152</v>
      </c>
      <c r="E6" s="98" t="s">
        <v>94</v>
      </c>
      <c r="F6" s="99">
        <v>6</v>
      </c>
      <c r="G6" s="109" t="s">
        <v>219</v>
      </c>
    </row>
    <row r="7" spans="1:7" s="14" customFormat="1" ht="21" customHeight="1" x14ac:dyDescent="0.2">
      <c r="A7" s="17">
        <f>SUBTOTAL(103,$B$4:B7)*1</f>
        <v>4</v>
      </c>
      <c r="B7" s="98" t="s">
        <v>622</v>
      </c>
      <c r="C7" s="98" t="s">
        <v>328</v>
      </c>
      <c r="D7" s="99" t="s">
        <v>533</v>
      </c>
      <c r="E7" s="98" t="s">
        <v>94</v>
      </c>
      <c r="F7" s="99">
        <v>5</v>
      </c>
      <c r="G7" s="95"/>
    </row>
    <row r="8" spans="1:7" s="14" customFormat="1" ht="21" customHeight="1" x14ac:dyDescent="0.2">
      <c r="A8" s="17">
        <f>SUBTOTAL(103,$B$4:B8)*1</f>
        <v>5</v>
      </c>
      <c r="B8" s="98" t="s">
        <v>72</v>
      </c>
      <c r="C8" s="98" t="s">
        <v>266</v>
      </c>
      <c r="D8" s="99" t="s">
        <v>293</v>
      </c>
      <c r="E8" s="98" t="s">
        <v>94</v>
      </c>
      <c r="F8" s="99">
        <v>1</v>
      </c>
      <c r="G8" s="95"/>
    </row>
    <row r="9" spans="1:7" s="14" customFormat="1" ht="21" customHeight="1" x14ac:dyDescent="0.2">
      <c r="A9" s="17">
        <f>SUBTOTAL(103,$B$4:B9)*1</f>
        <v>6</v>
      </c>
      <c r="B9" s="98" t="s">
        <v>72</v>
      </c>
      <c r="C9" s="98" t="s">
        <v>514</v>
      </c>
      <c r="D9" s="99" t="s">
        <v>513</v>
      </c>
      <c r="E9" s="98" t="s">
        <v>94</v>
      </c>
      <c r="F9" s="99">
        <v>1</v>
      </c>
      <c r="G9" s="95"/>
    </row>
    <row r="10" spans="1:7" s="14" customFormat="1" ht="21" customHeight="1" x14ac:dyDescent="0.2">
      <c r="A10" s="17">
        <f>SUBTOTAL(103,$B$4:B10)*1</f>
        <v>7</v>
      </c>
      <c r="B10" s="98" t="s">
        <v>218</v>
      </c>
      <c r="C10" s="98"/>
      <c r="D10" s="99"/>
      <c r="E10" s="98"/>
      <c r="F10" s="99">
        <v>45</v>
      </c>
      <c r="G10" s="95"/>
    </row>
  </sheetData>
  <autoFilter ref="A3:G3" xr:uid="{87D2D1B9-759E-4C5C-8B97-B99F7102D734}"/>
  <sortState xmlns:xlrd2="http://schemas.microsoft.com/office/spreadsheetml/2017/richdata2" ref="B4:F9">
    <sortCondition descending="1" ref="F4:F9"/>
  </sortState>
  <phoneticPr fontId="41" type="noConversion"/>
  <conditionalFormatting sqref="D1:D1048576">
    <cfRule type="duplicateValues" dxfId="0" priority="5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8"/>
  <sheetViews>
    <sheetView zoomScale="110" zoomScaleNormal="110" workbookViewId="0">
      <pane ySplit="3" topLeftCell="A4" activePane="bottomLeft" state="frozen"/>
      <selection pane="bottomLeft" activeCell="F13" sqref="F13"/>
    </sheetView>
  </sheetViews>
  <sheetFormatPr defaultColWidth="9" defaultRowHeight="20.100000000000001" customHeight="1" x14ac:dyDescent="0.2"/>
  <cols>
    <col min="1" max="1" width="8.125" style="1" customWidth="1"/>
    <col min="2" max="2" width="16.75" style="1" customWidth="1"/>
    <col min="3" max="3" width="10.375" style="1" customWidth="1"/>
    <col min="4" max="4" width="10.5" style="1" customWidth="1"/>
    <col min="5" max="5" width="42.875" style="1" customWidth="1"/>
    <col min="6" max="6" width="15" style="1" customWidth="1"/>
    <col min="7" max="7" width="20.625" style="1" customWidth="1"/>
    <col min="8" max="8" width="18" style="2" customWidth="1"/>
    <col min="9" max="9" width="17.25" style="1" customWidth="1"/>
    <col min="10" max="10" width="18.625" style="1" customWidth="1"/>
    <col min="11" max="11" width="27.625" style="1" customWidth="1"/>
    <col min="12" max="16384" width="9" style="1"/>
  </cols>
  <sheetData>
    <row r="1" spans="1:11" ht="20.100000000000001" customHeight="1" x14ac:dyDescent="0.2">
      <c r="A1" s="3" t="s">
        <v>174</v>
      </c>
    </row>
    <row r="2" spans="1:11" ht="39.75" customHeight="1" x14ac:dyDescent="0.2">
      <c r="A2" s="4" t="s">
        <v>170</v>
      </c>
      <c r="B2" s="5"/>
      <c r="C2" s="5"/>
      <c r="D2" s="5"/>
      <c r="E2" s="5"/>
      <c r="F2" s="5"/>
      <c r="G2" s="5"/>
      <c r="H2" s="6"/>
      <c r="I2" s="5"/>
      <c r="J2" s="5"/>
      <c r="K2" s="12"/>
    </row>
    <row r="3" spans="1:11" ht="20.100000000000001" customHeight="1" x14ac:dyDescent="0.2">
      <c r="A3" s="7" t="s">
        <v>66</v>
      </c>
      <c r="B3" s="7" t="s">
        <v>48</v>
      </c>
      <c r="C3" s="7" t="s">
        <v>63</v>
      </c>
      <c r="D3" s="7" t="s">
        <v>50</v>
      </c>
      <c r="E3" s="7" t="s">
        <v>51</v>
      </c>
      <c r="F3" s="7" t="s">
        <v>52</v>
      </c>
      <c r="G3" s="7" t="s">
        <v>67</v>
      </c>
      <c r="H3" s="7" t="s">
        <v>68</v>
      </c>
      <c r="I3" s="7" t="s">
        <v>69</v>
      </c>
      <c r="J3" s="7" t="s">
        <v>70</v>
      </c>
      <c r="K3" s="7" t="s">
        <v>71</v>
      </c>
    </row>
    <row r="4" spans="1:11" ht="20.100000000000001" customHeight="1" x14ac:dyDescent="0.2">
      <c r="A4" s="8">
        <f>SUBTOTAL(103,$B$4:B4)*1</f>
        <v>1</v>
      </c>
      <c r="B4" s="92" t="s">
        <v>72</v>
      </c>
      <c r="C4" s="90" t="s">
        <v>293</v>
      </c>
      <c r="D4" s="92" t="s">
        <v>94</v>
      </c>
      <c r="E4" s="92" t="s">
        <v>266</v>
      </c>
      <c r="F4" s="92" t="s">
        <v>20</v>
      </c>
      <c r="G4" s="92" t="s">
        <v>779</v>
      </c>
      <c r="H4" s="11">
        <v>45716.394027777802</v>
      </c>
      <c r="I4" s="92" t="s">
        <v>780</v>
      </c>
      <c r="J4" s="11">
        <v>45716.397685185198</v>
      </c>
      <c r="K4" s="92" t="s">
        <v>96</v>
      </c>
    </row>
    <row r="5" spans="1:11" ht="20.100000000000001" customHeight="1" x14ac:dyDescent="0.2">
      <c r="A5" s="8">
        <f>SUBTOTAL(103,$B$4:B5)*1</f>
        <v>2</v>
      </c>
      <c r="B5" s="92" t="s">
        <v>72</v>
      </c>
      <c r="C5" s="90" t="s">
        <v>513</v>
      </c>
      <c r="D5" s="92" t="s">
        <v>94</v>
      </c>
      <c r="E5" s="92" t="s">
        <v>514</v>
      </c>
      <c r="F5" s="92" t="s">
        <v>98</v>
      </c>
      <c r="G5" s="92" t="s">
        <v>418</v>
      </c>
      <c r="H5" s="11">
        <v>45702.541412036997</v>
      </c>
      <c r="I5" s="92" t="s">
        <v>422</v>
      </c>
      <c r="J5" s="11">
        <v>45702.5598032407</v>
      </c>
      <c r="K5" s="92" t="s">
        <v>96</v>
      </c>
    </row>
    <row r="6" spans="1:11" ht="20.100000000000001" customHeight="1" x14ac:dyDescent="0.2">
      <c r="A6" s="8">
        <f>SUBTOTAL(103,$B$4:B6)*1</f>
        <v>3</v>
      </c>
      <c r="B6" s="92" t="s">
        <v>72</v>
      </c>
      <c r="C6" s="90" t="s">
        <v>152</v>
      </c>
      <c r="D6" s="92" t="s">
        <v>94</v>
      </c>
      <c r="E6" s="92" t="s">
        <v>129</v>
      </c>
      <c r="F6" s="92" t="s">
        <v>98</v>
      </c>
      <c r="G6" s="92" t="s">
        <v>405</v>
      </c>
      <c r="H6" s="11">
        <v>45693.355231481502</v>
      </c>
      <c r="I6" s="92" t="s">
        <v>402</v>
      </c>
      <c r="J6" s="11">
        <v>45693.4202546296</v>
      </c>
      <c r="K6" s="92" t="s">
        <v>120</v>
      </c>
    </row>
    <row r="7" spans="1:11" ht="20.100000000000001" customHeight="1" x14ac:dyDescent="0.2">
      <c r="A7" s="8">
        <f>SUBTOTAL(103,$B$4:B7)*1</f>
        <v>4</v>
      </c>
      <c r="B7" s="92" t="s">
        <v>72</v>
      </c>
      <c r="C7" s="90" t="s">
        <v>152</v>
      </c>
      <c r="D7" s="92" t="s">
        <v>94</v>
      </c>
      <c r="E7" s="92" t="s">
        <v>129</v>
      </c>
      <c r="F7" s="92" t="s">
        <v>98</v>
      </c>
      <c r="G7" s="92" t="s">
        <v>420</v>
      </c>
      <c r="H7" s="11">
        <v>45693.493842592601</v>
      </c>
      <c r="I7" s="92" t="s">
        <v>781</v>
      </c>
      <c r="J7" s="11">
        <v>45693.5534722222</v>
      </c>
      <c r="K7" s="92" t="s">
        <v>120</v>
      </c>
    </row>
    <row r="8" spans="1:11" ht="20.100000000000001" customHeight="1" x14ac:dyDescent="0.2">
      <c r="A8" s="8">
        <f>SUBTOTAL(103,$B$4:B8)*1</f>
        <v>5</v>
      </c>
      <c r="B8" s="92" t="s">
        <v>72</v>
      </c>
      <c r="C8" s="90" t="s">
        <v>152</v>
      </c>
      <c r="D8" s="92" t="s">
        <v>94</v>
      </c>
      <c r="E8" s="92" t="s">
        <v>129</v>
      </c>
      <c r="F8" s="92" t="s">
        <v>98</v>
      </c>
      <c r="G8" s="92" t="s">
        <v>405</v>
      </c>
      <c r="H8" s="11">
        <v>45694.357407407399</v>
      </c>
      <c r="I8" s="92" t="s">
        <v>402</v>
      </c>
      <c r="J8" s="11">
        <v>45694.418067129598</v>
      </c>
      <c r="K8" s="92" t="s">
        <v>120</v>
      </c>
    </row>
    <row r="9" spans="1:11" ht="20.100000000000001" customHeight="1" x14ac:dyDescent="0.2">
      <c r="A9" s="8">
        <f>SUBTOTAL(103,$B$4:B9)*1</f>
        <v>6</v>
      </c>
      <c r="B9" s="92" t="s">
        <v>72</v>
      </c>
      <c r="C9" s="90" t="s">
        <v>152</v>
      </c>
      <c r="D9" s="92" t="s">
        <v>94</v>
      </c>
      <c r="E9" s="92" t="s">
        <v>129</v>
      </c>
      <c r="F9" s="92" t="s">
        <v>98</v>
      </c>
      <c r="G9" s="92" t="s">
        <v>420</v>
      </c>
      <c r="H9" s="11">
        <v>45694.492847222202</v>
      </c>
      <c r="I9" s="92" t="s">
        <v>412</v>
      </c>
      <c r="J9" s="11">
        <v>45694.554652777799</v>
      </c>
      <c r="K9" s="92" t="s">
        <v>120</v>
      </c>
    </row>
    <row r="10" spans="1:11" ht="20.100000000000001" customHeight="1" x14ac:dyDescent="0.2">
      <c r="A10" s="8">
        <f>SUBTOTAL(103,$B$4:B10)*1</f>
        <v>7</v>
      </c>
      <c r="B10" s="92" t="s">
        <v>72</v>
      </c>
      <c r="C10" s="90" t="s">
        <v>152</v>
      </c>
      <c r="D10" s="92" t="s">
        <v>94</v>
      </c>
      <c r="E10" s="92" t="s">
        <v>129</v>
      </c>
      <c r="F10" s="92" t="s">
        <v>98</v>
      </c>
      <c r="G10" s="92" t="s">
        <v>405</v>
      </c>
      <c r="H10" s="11">
        <v>45695.365787037001</v>
      </c>
      <c r="I10" s="92" t="s">
        <v>402</v>
      </c>
      <c r="J10" s="11">
        <v>45695.424606481502</v>
      </c>
      <c r="K10" s="92" t="s">
        <v>120</v>
      </c>
    </row>
    <row r="11" spans="1:11" ht="20.100000000000001" customHeight="1" x14ac:dyDescent="0.2">
      <c r="A11" s="8">
        <f>SUBTOTAL(103,$B$4:B11)*1</f>
        <v>8</v>
      </c>
      <c r="B11" s="92" t="s">
        <v>72</v>
      </c>
      <c r="C11" s="90" t="s">
        <v>152</v>
      </c>
      <c r="D11" s="92" t="s">
        <v>94</v>
      </c>
      <c r="E11" s="92" t="s">
        <v>129</v>
      </c>
      <c r="F11" s="92" t="s">
        <v>98</v>
      </c>
      <c r="G11" s="92" t="s">
        <v>420</v>
      </c>
      <c r="H11" s="11">
        <v>45695.499745370398</v>
      </c>
      <c r="I11" s="92" t="s">
        <v>412</v>
      </c>
      <c r="J11" s="11">
        <v>45695.5616435185</v>
      </c>
      <c r="K11" s="92" t="s">
        <v>120</v>
      </c>
    </row>
    <row r="12" spans="1:11" ht="20.100000000000001" customHeight="1" x14ac:dyDescent="0.2">
      <c r="A12" s="8">
        <f>SUBTOTAL(103,$B$4:B12)*1</f>
        <v>9</v>
      </c>
      <c r="B12" s="92" t="s">
        <v>72</v>
      </c>
      <c r="C12" s="90" t="s">
        <v>153</v>
      </c>
      <c r="D12" s="92" t="s">
        <v>94</v>
      </c>
      <c r="E12" s="92" t="s">
        <v>129</v>
      </c>
      <c r="F12" s="92" t="s">
        <v>98</v>
      </c>
      <c r="G12" s="92" t="s">
        <v>398</v>
      </c>
      <c r="H12" s="11">
        <v>45689.3493171296</v>
      </c>
      <c r="I12" s="92" t="s">
        <v>397</v>
      </c>
      <c r="J12" s="11">
        <v>45689.402662036999</v>
      </c>
      <c r="K12" s="92" t="s">
        <v>120</v>
      </c>
    </row>
    <row r="13" spans="1:11" ht="20.100000000000001" customHeight="1" x14ac:dyDescent="0.2">
      <c r="A13" s="8">
        <f>SUBTOTAL(103,$B$4:B13)*1</f>
        <v>10</v>
      </c>
      <c r="B13" s="92" t="s">
        <v>72</v>
      </c>
      <c r="C13" s="90" t="s">
        <v>153</v>
      </c>
      <c r="D13" s="92" t="s">
        <v>94</v>
      </c>
      <c r="E13" s="92" t="s">
        <v>129</v>
      </c>
      <c r="F13" s="92" t="s">
        <v>98</v>
      </c>
      <c r="G13" s="92" t="s">
        <v>400</v>
      </c>
      <c r="H13" s="11">
        <v>45689.539409722202</v>
      </c>
      <c r="I13" s="92" t="s">
        <v>395</v>
      </c>
      <c r="J13" s="11">
        <v>45689.562280092599</v>
      </c>
      <c r="K13" s="92" t="s">
        <v>120</v>
      </c>
    </row>
    <row r="14" spans="1:11" ht="20.100000000000001" customHeight="1" x14ac:dyDescent="0.2">
      <c r="A14" s="8">
        <f>SUBTOTAL(103,$B$4:B14)*1</f>
        <v>11</v>
      </c>
      <c r="B14" s="92" t="s">
        <v>72</v>
      </c>
      <c r="C14" s="90" t="s">
        <v>153</v>
      </c>
      <c r="D14" s="92" t="s">
        <v>94</v>
      </c>
      <c r="E14" s="92" t="s">
        <v>129</v>
      </c>
      <c r="F14" s="92" t="s">
        <v>98</v>
      </c>
      <c r="G14" s="92" t="s">
        <v>398</v>
      </c>
      <c r="H14" s="11">
        <v>45690.355868055602</v>
      </c>
      <c r="I14" s="92" t="s">
        <v>413</v>
      </c>
      <c r="J14" s="11">
        <v>45690.377094907402</v>
      </c>
      <c r="K14" s="92" t="s">
        <v>120</v>
      </c>
    </row>
    <row r="15" spans="1:11" ht="20.100000000000001" customHeight="1" x14ac:dyDescent="0.2">
      <c r="A15" s="8">
        <f>SUBTOTAL(103,$B$4:B15)*1</f>
        <v>12</v>
      </c>
      <c r="B15" s="92" t="s">
        <v>72</v>
      </c>
      <c r="C15" s="90" t="s">
        <v>153</v>
      </c>
      <c r="D15" s="92" t="s">
        <v>94</v>
      </c>
      <c r="E15" s="92" t="s">
        <v>129</v>
      </c>
      <c r="F15" s="92" t="s">
        <v>98</v>
      </c>
      <c r="G15" s="92" t="s">
        <v>423</v>
      </c>
      <c r="H15" s="11">
        <v>45690.545532407399</v>
      </c>
      <c r="I15" s="92" t="s">
        <v>395</v>
      </c>
      <c r="J15" s="11">
        <v>45690.5796990741</v>
      </c>
      <c r="K15" s="92" t="s">
        <v>120</v>
      </c>
    </row>
    <row r="16" spans="1:11" ht="20.100000000000001" customHeight="1" x14ac:dyDescent="0.2">
      <c r="A16" s="8">
        <f>SUBTOTAL(103,$B$4:B16)*1</f>
        <v>13</v>
      </c>
      <c r="B16" s="92" t="s">
        <v>72</v>
      </c>
      <c r="C16" s="90" t="s">
        <v>153</v>
      </c>
      <c r="D16" s="92" t="s">
        <v>94</v>
      </c>
      <c r="E16" s="92" t="s">
        <v>129</v>
      </c>
      <c r="F16" s="92" t="s">
        <v>98</v>
      </c>
      <c r="G16" s="92" t="s">
        <v>423</v>
      </c>
      <c r="H16" s="11">
        <v>45690.811400462997</v>
      </c>
      <c r="I16" s="92" t="s">
        <v>401</v>
      </c>
      <c r="J16" s="11">
        <v>45690.8305092593</v>
      </c>
      <c r="K16" s="92" t="s">
        <v>120</v>
      </c>
    </row>
    <row r="17" spans="1:11" ht="20.100000000000001" customHeight="1" x14ac:dyDescent="0.2">
      <c r="A17" s="8">
        <f>SUBTOTAL(103,$B$4:B17)*1</f>
        <v>14</v>
      </c>
      <c r="B17" s="92" t="s">
        <v>72</v>
      </c>
      <c r="C17" s="90" t="s">
        <v>153</v>
      </c>
      <c r="D17" s="92" t="s">
        <v>94</v>
      </c>
      <c r="E17" s="92" t="s">
        <v>129</v>
      </c>
      <c r="F17" s="92" t="s">
        <v>98</v>
      </c>
      <c r="G17" s="92" t="s">
        <v>396</v>
      </c>
      <c r="H17" s="11">
        <v>45691.549733796302</v>
      </c>
      <c r="I17" s="92" t="s">
        <v>782</v>
      </c>
      <c r="J17" s="11">
        <v>45691.5761458333</v>
      </c>
      <c r="K17" s="92" t="s">
        <v>120</v>
      </c>
    </row>
    <row r="18" spans="1:11" ht="20.100000000000001" customHeight="1" x14ac:dyDescent="0.2">
      <c r="A18" s="8">
        <f>SUBTOTAL(103,$B$4:B18)*1</f>
        <v>15</v>
      </c>
      <c r="B18" s="92" t="s">
        <v>72</v>
      </c>
      <c r="C18" s="90" t="s">
        <v>153</v>
      </c>
      <c r="D18" s="92" t="s">
        <v>94</v>
      </c>
      <c r="E18" s="92" t="s">
        <v>129</v>
      </c>
      <c r="F18" s="92" t="s">
        <v>98</v>
      </c>
      <c r="G18" s="92" t="s">
        <v>423</v>
      </c>
      <c r="H18" s="11">
        <v>45691.675821759301</v>
      </c>
      <c r="I18" s="92" t="s">
        <v>401</v>
      </c>
      <c r="J18" s="11">
        <v>45691.6946412037</v>
      </c>
      <c r="K18" s="92" t="s">
        <v>120</v>
      </c>
    </row>
    <row r="19" spans="1:11" ht="20.100000000000001" customHeight="1" x14ac:dyDescent="0.2">
      <c r="A19" s="8">
        <f>SUBTOTAL(103,$B$4:B19)*1</f>
        <v>16</v>
      </c>
      <c r="B19" s="92" t="s">
        <v>72</v>
      </c>
      <c r="C19" s="90" t="s">
        <v>153</v>
      </c>
      <c r="D19" s="92" t="s">
        <v>94</v>
      </c>
      <c r="E19" s="92" t="s">
        <v>129</v>
      </c>
      <c r="F19" s="92" t="s">
        <v>98</v>
      </c>
      <c r="G19" s="92" t="s">
        <v>394</v>
      </c>
      <c r="H19" s="11">
        <v>45692.261550925898</v>
      </c>
      <c r="I19" s="92" t="s">
        <v>395</v>
      </c>
      <c r="J19" s="11">
        <v>45692.282407407401</v>
      </c>
      <c r="K19" s="92" t="s">
        <v>120</v>
      </c>
    </row>
    <row r="20" spans="1:11" ht="20.100000000000001" customHeight="1" x14ac:dyDescent="0.2">
      <c r="A20" s="8">
        <f>SUBTOTAL(103,$B$4:B20)*1</f>
        <v>17</v>
      </c>
      <c r="B20" s="92" t="s">
        <v>72</v>
      </c>
      <c r="C20" s="90" t="s">
        <v>153</v>
      </c>
      <c r="D20" s="92" t="s">
        <v>94</v>
      </c>
      <c r="E20" s="92" t="s">
        <v>129</v>
      </c>
      <c r="F20" s="92" t="s">
        <v>98</v>
      </c>
      <c r="G20" s="92" t="s">
        <v>400</v>
      </c>
      <c r="H20" s="11">
        <v>45692.5050694444</v>
      </c>
      <c r="I20" s="92" t="s">
        <v>401</v>
      </c>
      <c r="J20" s="11">
        <v>45692.538842592599</v>
      </c>
      <c r="K20" s="92" t="s">
        <v>120</v>
      </c>
    </row>
    <row r="21" spans="1:11" ht="20.100000000000001" customHeight="1" x14ac:dyDescent="0.2">
      <c r="A21" s="8">
        <f>SUBTOTAL(103,$B$4:B21)*1</f>
        <v>18</v>
      </c>
      <c r="B21" s="92" t="s">
        <v>72</v>
      </c>
      <c r="C21" s="90" t="s">
        <v>153</v>
      </c>
      <c r="D21" s="92" t="s">
        <v>94</v>
      </c>
      <c r="E21" s="92" t="s">
        <v>129</v>
      </c>
      <c r="F21" s="92" t="s">
        <v>98</v>
      </c>
      <c r="G21" s="92" t="s">
        <v>398</v>
      </c>
      <c r="H21" s="11">
        <v>45693.460381944402</v>
      </c>
      <c r="I21" s="92" t="s">
        <v>399</v>
      </c>
      <c r="J21" s="11">
        <v>45693.470555555599</v>
      </c>
      <c r="K21" s="92" t="s">
        <v>120</v>
      </c>
    </row>
    <row r="22" spans="1:11" ht="20.100000000000001" customHeight="1" x14ac:dyDescent="0.2">
      <c r="A22" s="8">
        <f>SUBTOTAL(103,$B$4:B22)*1</f>
        <v>19</v>
      </c>
      <c r="B22" s="92" t="s">
        <v>72</v>
      </c>
      <c r="C22" s="90" t="s">
        <v>153</v>
      </c>
      <c r="D22" s="92" t="s">
        <v>94</v>
      </c>
      <c r="E22" s="92" t="s">
        <v>129</v>
      </c>
      <c r="F22" s="92" t="s">
        <v>98</v>
      </c>
      <c r="G22" s="92" t="s">
        <v>409</v>
      </c>
      <c r="H22" s="11">
        <v>45693.593854166698</v>
      </c>
      <c r="I22" s="92" t="s">
        <v>401</v>
      </c>
      <c r="J22" s="11">
        <v>45693.601099537002</v>
      </c>
      <c r="K22" s="92" t="s">
        <v>120</v>
      </c>
    </row>
    <row r="23" spans="1:11" ht="20.100000000000001" customHeight="1" x14ac:dyDescent="0.2">
      <c r="A23" s="8">
        <f>SUBTOTAL(103,$B$4:B23)*1</f>
        <v>20</v>
      </c>
      <c r="B23" s="92" t="s">
        <v>72</v>
      </c>
      <c r="C23" s="90" t="s">
        <v>153</v>
      </c>
      <c r="D23" s="92" t="s">
        <v>94</v>
      </c>
      <c r="E23" s="92" t="s">
        <v>129</v>
      </c>
      <c r="F23" s="92" t="s">
        <v>98</v>
      </c>
      <c r="G23" s="92" t="s">
        <v>398</v>
      </c>
      <c r="H23" s="11">
        <v>45694.4514583333</v>
      </c>
      <c r="I23" s="92" t="s">
        <v>395</v>
      </c>
      <c r="J23" s="11">
        <v>45694.469976851899</v>
      </c>
      <c r="K23" s="92" t="s">
        <v>120</v>
      </c>
    </row>
    <row r="24" spans="1:11" ht="20.100000000000001" customHeight="1" x14ac:dyDescent="0.2">
      <c r="A24" s="8">
        <f>SUBTOTAL(103,$B$4:B24)*1</f>
        <v>21</v>
      </c>
      <c r="B24" s="92" t="s">
        <v>72</v>
      </c>
      <c r="C24" s="90" t="s">
        <v>153</v>
      </c>
      <c r="D24" s="92" t="s">
        <v>94</v>
      </c>
      <c r="E24" s="92" t="s">
        <v>129</v>
      </c>
      <c r="F24" s="92" t="s">
        <v>98</v>
      </c>
      <c r="G24" s="92" t="s">
        <v>396</v>
      </c>
      <c r="H24" s="11">
        <v>45694.583680555603</v>
      </c>
      <c r="I24" s="92" t="s">
        <v>783</v>
      </c>
      <c r="J24" s="11">
        <v>45694.602453703701</v>
      </c>
      <c r="K24" s="92" t="s">
        <v>120</v>
      </c>
    </row>
    <row r="25" spans="1:11" ht="20.100000000000001" customHeight="1" x14ac:dyDescent="0.2">
      <c r="A25" s="8">
        <f>SUBTOTAL(103,$B$4:B25)*1</f>
        <v>22</v>
      </c>
      <c r="B25" s="92" t="s">
        <v>72</v>
      </c>
      <c r="C25" s="90" t="s">
        <v>153</v>
      </c>
      <c r="D25" s="92" t="s">
        <v>94</v>
      </c>
      <c r="E25" s="92" t="s">
        <v>129</v>
      </c>
      <c r="F25" s="92" t="s">
        <v>98</v>
      </c>
      <c r="G25" s="92" t="s">
        <v>784</v>
      </c>
      <c r="H25" s="11">
        <v>45694.677789351903</v>
      </c>
      <c r="I25" s="92" t="s">
        <v>416</v>
      </c>
      <c r="J25" s="11">
        <v>45694.703182870398</v>
      </c>
      <c r="K25" s="92" t="s">
        <v>120</v>
      </c>
    </row>
    <row r="26" spans="1:11" ht="20.100000000000001" customHeight="1" x14ac:dyDescent="0.2">
      <c r="A26" s="8">
        <f>SUBTOTAL(103,$B$4:B26)*1</f>
        <v>23</v>
      </c>
      <c r="B26" s="92" t="s">
        <v>72</v>
      </c>
      <c r="C26" s="90" t="s">
        <v>153</v>
      </c>
      <c r="D26" s="92" t="s">
        <v>94</v>
      </c>
      <c r="E26" s="92" t="s">
        <v>129</v>
      </c>
      <c r="F26" s="92" t="s">
        <v>98</v>
      </c>
      <c r="G26" s="92" t="s">
        <v>423</v>
      </c>
      <c r="H26" s="11">
        <v>45694.826990740701</v>
      </c>
      <c r="I26" s="92" t="s">
        <v>401</v>
      </c>
      <c r="J26" s="11">
        <v>45694.845347222203</v>
      </c>
      <c r="K26" s="92" t="s">
        <v>120</v>
      </c>
    </row>
    <row r="27" spans="1:11" ht="20.100000000000001" customHeight="1" x14ac:dyDescent="0.2">
      <c r="A27" s="8">
        <f>SUBTOTAL(103,$B$4:B27)*1</f>
        <v>24</v>
      </c>
      <c r="B27" s="92" t="s">
        <v>72</v>
      </c>
      <c r="C27" s="90" t="s">
        <v>153</v>
      </c>
      <c r="D27" s="92" t="s">
        <v>94</v>
      </c>
      <c r="E27" s="92" t="s">
        <v>129</v>
      </c>
      <c r="F27" s="92" t="s">
        <v>98</v>
      </c>
      <c r="G27" s="92" t="s">
        <v>394</v>
      </c>
      <c r="H27" s="11">
        <v>45695.274988425903</v>
      </c>
      <c r="I27" s="92" t="s">
        <v>406</v>
      </c>
      <c r="J27" s="11">
        <v>45695.344629629602</v>
      </c>
      <c r="K27" s="92" t="s">
        <v>120</v>
      </c>
    </row>
    <row r="28" spans="1:11" ht="20.100000000000001" customHeight="1" x14ac:dyDescent="0.2">
      <c r="A28" s="8">
        <f>SUBTOTAL(103,$B$4:B28)*1</f>
        <v>25</v>
      </c>
      <c r="B28" s="92" t="s">
        <v>72</v>
      </c>
      <c r="C28" s="90" t="s">
        <v>153</v>
      </c>
      <c r="D28" s="92" t="s">
        <v>94</v>
      </c>
      <c r="E28" s="92" t="s">
        <v>129</v>
      </c>
      <c r="F28" s="92" t="s">
        <v>98</v>
      </c>
      <c r="G28" s="92" t="s">
        <v>403</v>
      </c>
      <c r="H28" s="11">
        <v>45695.392256944397</v>
      </c>
      <c r="I28" s="92" t="s">
        <v>404</v>
      </c>
      <c r="J28" s="11">
        <v>45695.481516203698</v>
      </c>
      <c r="K28" s="92" t="s">
        <v>120</v>
      </c>
    </row>
    <row r="29" spans="1:11" ht="20.100000000000001" customHeight="1" x14ac:dyDescent="0.2">
      <c r="A29" s="8">
        <f>SUBTOTAL(103,$B$4:B29)*1</f>
        <v>26</v>
      </c>
      <c r="B29" s="92" t="s">
        <v>72</v>
      </c>
      <c r="C29" s="90" t="s">
        <v>153</v>
      </c>
      <c r="D29" s="92" t="s">
        <v>94</v>
      </c>
      <c r="E29" s="92" t="s">
        <v>129</v>
      </c>
      <c r="F29" s="92" t="s">
        <v>98</v>
      </c>
      <c r="G29" s="92" t="s">
        <v>415</v>
      </c>
      <c r="H29" s="11">
        <v>45695.547314814801</v>
      </c>
      <c r="I29" s="92" t="s">
        <v>416</v>
      </c>
      <c r="J29" s="11">
        <v>45695.5553587963</v>
      </c>
      <c r="K29" s="92" t="s">
        <v>120</v>
      </c>
    </row>
    <row r="30" spans="1:11" ht="20.100000000000001" customHeight="1" x14ac:dyDescent="0.2">
      <c r="A30" s="8">
        <f>SUBTOTAL(103,$B$4:B30)*1</f>
        <v>27</v>
      </c>
      <c r="B30" s="92" t="s">
        <v>72</v>
      </c>
      <c r="C30" s="90" t="s">
        <v>153</v>
      </c>
      <c r="D30" s="92" t="s">
        <v>94</v>
      </c>
      <c r="E30" s="92" t="s">
        <v>129</v>
      </c>
      <c r="F30" s="92" t="s">
        <v>98</v>
      </c>
      <c r="G30" s="92" t="s">
        <v>408</v>
      </c>
      <c r="H30" s="11">
        <v>45695.672210648103</v>
      </c>
      <c r="I30" s="92" t="s">
        <v>401</v>
      </c>
      <c r="J30" s="11">
        <v>45695.685960648101</v>
      </c>
      <c r="K30" s="92" t="s">
        <v>120</v>
      </c>
    </row>
    <row r="31" spans="1:11" ht="20.100000000000001" customHeight="1" x14ac:dyDescent="0.2">
      <c r="A31" s="8">
        <f>SUBTOTAL(103,$B$4:B31)*1</f>
        <v>28</v>
      </c>
      <c r="B31" s="92" t="s">
        <v>72</v>
      </c>
      <c r="C31" s="90" t="s">
        <v>153</v>
      </c>
      <c r="D31" s="92" t="s">
        <v>94</v>
      </c>
      <c r="E31" s="92" t="s">
        <v>129</v>
      </c>
      <c r="F31" s="92" t="s">
        <v>98</v>
      </c>
      <c r="G31" s="92" t="s">
        <v>784</v>
      </c>
      <c r="H31" s="11">
        <v>45716.5870138889</v>
      </c>
      <c r="I31" s="92" t="s">
        <v>785</v>
      </c>
      <c r="J31" s="11">
        <v>45716.662164351903</v>
      </c>
      <c r="K31" s="92" t="s">
        <v>120</v>
      </c>
    </row>
    <row r="32" spans="1:11" ht="20.100000000000001" customHeight="1" x14ac:dyDescent="0.2">
      <c r="A32" s="8">
        <f>SUBTOTAL(103,$B$4:B32)*1</f>
        <v>29</v>
      </c>
      <c r="B32" s="92" t="s">
        <v>72</v>
      </c>
      <c r="C32" s="90" t="s">
        <v>153</v>
      </c>
      <c r="D32" s="92" t="s">
        <v>94</v>
      </c>
      <c r="E32" s="92" t="s">
        <v>129</v>
      </c>
      <c r="F32" s="92" t="s">
        <v>98</v>
      </c>
      <c r="G32" s="92" t="s">
        <v>786</v>
      </c>
      <c r="H32" s="11">
        <v>45716.663414351897</v>
      </c>
      <c r="I32" s="92" t="s">
        <v>401</v>
      </c>
      <c r="J32" s="11">
        <v>45716.723784722199</v>
      </c>
      <c r="K32" s="92" t="s">
        <v>120</v>
      </c>
    </row>
    <row r="33" spans="1:11" ht="20.100000000000001" customHeight="1" x14ac:dyDescent="0.2">
      <c r="A33" s="8">
        <f>SUBTOTAL(103,$B$4:B33)*1</f>
        <v>30</v>
      </c>
      <c r="B33" s="92" t="s">
        <v>622</v>
      </c>
      <c r="C33" s="90" t="s">
        <v>525</v>
      </c>
      <c r="D33" s="92" t="s">
        <v>102</v>
      </c>
      <c r="E33" s="92" t="s">
        <v>126</v>
      </c>
      <c r="F33" s="92" t="s">
        <v>20</v>
      </c>
      <c r="G33" s="92" t="s">
        <v>787</v>
      </c>
      <c r="H33" s="11">
        <v>45694.5378009259</v>
      </c>
      <c r="I33" s="92" t="s">
        <v>407</v>
      </c>
      <c r="J33" s="11">
        <v>45694.601909722202</v>
      </c>
      <c r="K33" s="92" t="s">
        <v>96</v>
      </c>
    </row>
    <row r="34" spans="1:11" ht="20.100000000000001" customHeight="1" x14ac:dyDescent="0.2">
      <c r="A34" s="8">
        <f>SUBTOTAL(103,$B$4:B34)*1</f>
        <v>31</v>
      </c>
      <c r="B34" s="92" t="s">
        <v>622</v>
      </c>
      <c r="C34" s="90" t="s">
        <v>525</v>
      </c>
      <c r="D34" s="92" t="s">
        <v>102</v>
      </c>
      <c r="E34" s="92" t="s">
        <v>126</v>
      </c>
      <c r="F34" s="92" t="s">
        <v>20</v>
      </c>
      <c r="G34" s="92" t="s">
        <v>410</v>
      </c>
      <c r="H34" s="11">
        <v>45694.475983796299</v>
      </c>
      <c r="I34" s="92" t="s">
        <v>788</v>
      </c>
      <c r="J34" s="11">
        <v>45694.526701388902</v>
      </c>
      <c r="K34" s="92" t="s">
        <v>96</v>
      </c>
    </row>
    <row r="35" spans="1:11" ht="20.100000000000001" customHeight="1" x14ac:dyDescent="0.2">
      <c r="A35" s="8">
        <f>SUBTOTAL(103,$B$4:B35)*1</f>
        <v>32</v>
      </c>
      <c r="B35" s="92" t="s">
        <v>622</v>
      </c>
      <c r="C35" s="90" t="s">
        <v>525</v>
      </c>
      <c r="D35" s="92" t="s">
        <v>102</v>
      </c>
      <c r="E35" s="92" t="s">
        <v>126</v>
      </c>
      <c r="F35" s="92" t="s">
        <v>20</v>
      </c>
      <c r="G35" s="92" t="s">
        <v>789</v>
      </c>
      <c r="H35" s="11">
        <v>45698.339166666701</v>
      </c>
      <c r="I35" s="92" t="s">
        <v>419</v>
      </c>
      <c r="J35" s="11">
        <v>45698.470289351899</v>
      </c>
      <c r="K35" s="92" t="s">
        <v>96</v>
      </c>
    </row>
    <row r="36" spans="1:11" ht="20.100000000000001" customHeight="1" x14ac:dyDescent="0.2">
      <c r="A36" s="8">
        <f>SUBTOTAL(103,$B$4:B36)*1</f>
        <v>33</v>
      </c>
      <c r="B36" s="92" t="s">
        <v>622</v>
      </c>
      <c r="C36" s="90" t="s">
        <v>525</v>
      </c>
      <c r="D36" s="92" t="s">
        <v>102</v>
      </c>
      <c r="E36" s="92" t="s">
        <v>126</v>
      </c>
      <c r="F36" s="92" t="s">
        <v>20</v>
      </c>
      <c r="G36" s="92" t="s">
        <v>790</v>
      </c>
      <c r="H36" s="11">
        <v>45700.406724537002</v>
      </c>
      <c r="I36" s="92" t="s">
        <v>411</v>
      </c>
      <c r="J36" s="11">
        <v>45700.5360069444</v>
      </c>
      <c r="K36" s="92" t="s">
        <v>96</v>
      </c>
    </row>
    <row r="37" spans="1:11" ht="20.100000000000001" customHeight="1" x14ac:dyDescent="0.2">
      <c r="A37" s="8">
        <f>SUBTOTAL(103,$B$4:B37)*1</f>
        <v>34</v>
      </c>
      <c r="B37" s="92" t="s">
        <v>622</v>
      </c>
      <c r="C37" s="90" t="s">
        <v>525</v>
      </c>
      <c r="D37" s="92" t="s">
        <v>102</v>
      </c>
      <c r="E37" s="92" t="s">
        <v>126</v>
      </c>
      <c r="F37" s="92" t="s">
        <v>20</v>
      </c>
      <c r="G37" s="92" t="s">
        <v>789</v>
      </c>
      <c r="H37" s="11">
        <v>45701.453020833302</v>
      </c>
      <c r="I37" s="92" t="s">
        <v>417</v>
      </c>
      <c r="J37" s="11">
        <v>45701.586921296301</v>
      </c>
      <c r="K37" s="92" t="s">
        <v>96</v>
      </c>
    </row>
    <row r="38" spans="1:11" ht="20.100000000000001" customHeight="1" x14ac:dyDescent="0.2">
      <c r="A38" s="8">
        <f>SUBTOTAL(103,$B$4:B38)*1</f>
        <v>35</v>
      </c>
      <c r="B38" s="92" t="s">
        <v>622</v>
      </c>
      <c r="C38" s="90" t="s">
        <v>525</v>
      </c>
      <c r="D38" s="92" t="s">
        <v>102</v>
      </c>
      <c r="E38" s="92" t="s">
        <v>126</v>
      </c>
      <c r="F38" s="92" t="s">
        <v>20</v>
      </c>
      <c r="G38" s="92" t="s">
        <v>791</v>
      </c>
      <c r="H38" s="11">
        <v>45702.593773148103</v>
      </c>
      <c r="I38" s="92" t="s">
        <v>411</v>
      </c>
      <c r="J38" s="11">
        <v>45702.619699074101</v>
      </c>
      <c r="K38" s="92" t="s">
        <v>96</v>
      </c>
    </row>
    <row r="39" spans="1:11" ht="20.100000000000001" customHeight="1" x14ac:dyDescent="0.2">
      <c r="A39" s="8">
        <f>SUBTOTAL(103,$B$4:B39)*1</f>
        <v>36</v>
      </c>
      <c r="B39" s="92" t="s">
        <v>622</v>
      </c>
      <c r="C39" s="90" t="s">
        <v>525</v>
      </c>
      <c r="D39" s="92" t="s">
        <v>102</v>
      </c>
      <c r="E39" s="92" t="s">
        <v>126</v>
      </c>
      <c r="F39" s="92" t="s">
        <v>20</v>
      </c>
      <c r="G39" s="92" t="s">
        <v>410</v>
      </c>
      <c r="H39" s="11">
        <v>45702.489502314798</v>
      </c>
      <c r="I39" s="92" t="s">
        <v>792</v>
      </c>
      <c r="J39" s="11">
        <v>45702.587326388901</v>
      </c>
      <c r="K39" s="92" t="s">
        <v>96</v>
      </c>
    </row>
    <row r="40" spans="1:11" ht="20.100000000000001" customHeight="1" x14ac:dyDescent="0.2">
      <c r="A40" s="8">
        <f>SUBTOTAL(103,$B$4:B40)*1</f>
        <v>37</v>
      </c>
      <c r="B40" s="92" t="s">
        <v>622</v>
      </c>
      <c r="C40" s="90" t="s">
        <v>525</v>
      </c>
      <c r="D40" s="92" t="s">
        <v>102</v>
      </c>
      <c r="E40" s="92" t="s">
        <v>126</v>
      </c>
      <c r="F40" s="92" t="s">
        <v>20</v>
      </c>
      <c r="G40" s="92" t="s">
        <v>789</v>
      </c>
      <c r="H40" s="11">
        <v>45710.452280092599</v>
      </c>
      <c r="I40" s="92" t="s">
        <v>793</v>
      </c>
      <c r="J40" s="11">
        <v>45710.505266203698</v>
      </c>
      <c r="K40" s="92" t="s">
        <v>96</v>
      </c>
    </row>
    <row r="41" spans="1:11" ht="20.100000000000001" customHeight="1" x14ac:dyDescent="0.2">
      <c r="A41" s="8">
        <f>SUBTOTAL(103,$B$4:B41)*1</f>
        <v>38</v>
      </c>
      <c r="B41" s="92" t="s">
        <v>622</v>
      </c>
      <c r="C41" s="90" t="s">
        <v>525</v>
      </c>
      <c r="D41" s="92" t="s">
        <v>102</v>
      </c>
      <c r="E41" s="92" t="s">
        <v>126</v>
      </c>
      <c r="F41" s="92" t="s">
        <v>20</v>
      </c>
      <c r="G41" s="92" t="s">
        <v>794</v>
      </c>
      <c r="H41" s="11">
        <v>45710.636284722197</v>
      </c>
      <c r="I41" s="92" t="s">
        <v>795</v>
      </c>
      <c r="J41" s="11">
        <v>45710.677465277797</v>
      </c>
      <c r="K41" s="92" t="s">
        <v>96</v>
      </c>
    </row>
    <row r="42" spans="1:11" ht="20.100000000000001" customHeight="1" x14ac:dyDescent="0.2">
      <c r="A42" s="8">
        <f>SUBTOTAL(103,$B$4:B42)*1</f>
        <v>39</v>
      </c>
      <c r="B42" s="92" t="s">
        <v>622</v>
      </c>
      <c r="C42" s="90" t="s">
        <v>525</v>
      </c>
      <c r="D42" s="92" t="s">
        <v>102</v>
      </c>
      <c r="E42" s="92" t="s">
        <v>126</v>
      </c>
      <c r="F42" s="92" t="s">
        <v>20</v>
      </c>
      <c r="G42" s="92" t="s">
        <v>796</v>
      </c>
      <c r="H42" s="11">
        <v>45713.819687499999</v>
      </c>
      <c r="I42" s="92" t="s">
        <v>411</v>
      </c>
      <c r="J42" s="11">
        <v>45713.8694791667</v>
      </c>
      <c r="K42" s="92" t="s">
        <v>96</v>
      </c>
    </row>
    <row r="43" spans="1:11" ht="20.100000000000001" customHeight="1" x14ac:dyDescent="0.2">
      <c r="A43" s="8">
        <f>SUBTOTAL(103,$B$4:B43)*1</f>
        <v>40</v>
      </c>
      <c r="B43" s="92" t="s">
        <v>622</v>
      </c>
      <c r="C43" s="90" t="s">
        <v>525</v>
      </c>
      <c r="D43" s="92" t="s">
        <v>102</v>
      </c>
      <c r="E43" s="92" t="s">
        <v>126</v>
      </c>
      <c r="F43" s="92" t="s">
        <v>20</v>
      </c>
      <c r="G43" s="92" t="s">
        <v>410</v>
      </c>
      <c r="H43" s="11">
        <v>45713.751203703701</v>
      </c>
      <c r="I43" s="92" t="s">
        <v>797</v>
      </c>
      <c r="J43" s="11">
        <v>45713.818518518499</v>
      </c>
      <c r="K43" s="92" t="s">
        <v>96</v>
      </c>
    </row>
    <row r="44" spans="1:11" ht="20.100000000000001" customHeight="1" x14ac:dyDescent="0.2">
      <c r="A44" s="8">
        <f>SUBTOTAL(103,$B$4:B44)*1</f>
        <v>41</v>
      </c>
      <c r="B44" s="92" t="s">
        <v>622</v>
      </c>
      <c r="C44" s="90" t="s">
        <v>533</v>
      </c>
      <c r="D44" s="92" t="s">
        <v>94</v>
      </c>
      <c r="E44" s="92" t="s">
        <v>328</v>
      </c>
      <c r="F44" s="92" t="s">
        <v>98</v>
      </c>
      <c r="G44" s="92" t="s">
        <v>421</v>
      </c>
      <c r="H44" s="11">
        <v>45701.434965277796</v>
      </c>
      <c r="I44" s="92" t="s">
        <v>798</v>
      </c>
      <c r="J44" s="11">
        <v>45701.464872685203</v>
      </c>
      <c r="K44" s="92" t="s">
        <v>99</v>
      </c>
    </row>
    <row r="45" spans="1:11" ht="20.100000000000001" customHeight="1" x14ac:dyDescent="0.2">
      <c r="A45" s="8">
        <f>SUBTOTAL(103,$B$4:B45)*1</f>
        <v>42</v>
      </c>
      <c r="B45" s="92" t="s">
        <v>622</v>
      </c>
      <c r="C45" s="90" t="s">
        <v>533</v>
      </c>
      <c r="D45" s="92" t="s">
        <v>94</v>
      </c>
      <c r="E45" s="92" t="s">
        <v>328</v>
      </c>
      <c r="F45" s="92" t="s">
        <v>98</v>
      </c>
      <c r="G45" s="92" t="s">
        <v>414</v>
      </c>
      <c r="H45" s="11">
        <v>45709.261747685203</v>
      </c>
      <c r="I45" s="92" t="s">
        <v>393</v>
      </c>
      <c r="J45" s="11">
        <v>45709.278217592597</v>
      </c>
      <c r="K45" s="92" t="s">
        <v>99</v>
      </c>
    </row>
    <row r="46" spans="1:11" ht="20.100000000000001" customHeight="1" x14ac:dyDescent="0.2">
      <c r="A46" s="8">
        <f>SUBTOTAL(103,$B$4:B46)*1</f>
        <v>43</v>
      </c>
      <c r="B46" s="92" t="s">
        <v>622</v>
      </c>
      <c r="C46" s="90" t="s">
        <v>533</v>
      </c>
      <c r="D46" s="92" t="s">
        <v>94</v>
      </c>
      <c r="E46" s="92" t="s">
        <v>328</v>
      </c>
      <c r="F46" s="92" t="s">
        <v>98</v>
      </c>
      <c r="G46" s="92" t="s">
        <v>421</v>
      </c>
      <c r="H46" s="11">
        <v>45709.440300925897</v>
      </c>
      <c r="I46" s="92" t="s">
        <v>798</v>
      </c>
      <c r="J46" s="11">
        <v>45709.464479166701</v>
      </c>
      <c r="K46" s="92" t="s">
        <v>99</v>
      </c>
    </row>
    <row r="47" spans="1:11" ht="20.100000000000001" customHeight="1" x14ac:dyDescent="0.2">
      <c r="A47" s="8">
        <f>SUBTOTAL(103,$B$4:B47)*1</f>
        <v>44</v>
      </c>
      <c r="B47" s="92" t="s">
        <v>622</v>
      </c>
      <c r="C47" s="90" t="s">
        <v>533</v>
      </c>
      <c r="D47" s="92" t="s">
        <v>94</v>
      </c>
      <c r="E47" s="92" t="s">
        <v>328</v>
      </c>
      <c r="F47" s="92" t="s">
        <v>98</v>
      </c>
      <c r="G47" s="92" t="s">
        <v>414</v>
      </c>
      <c r="H47" s="11">
        <v>45714.267546296302</v>
      </c>
      <c r="I47" s="92" t="s">
        <v>393</v>
      </c>
      <c r="J47" s="11">
        <v>45714.285879629599</v>
      </c>
      <c r="K47" s="92" t="s">
        <v>99</v>
      </c>
    </row>
    <row r="48" spans="1:11" ht="20.100000000000001" customHeight="1" x14ac:dyDescent="0.2">
      <c r="A48" s="8">
        <f>SUBTOTAL(103,$B$4:B48)*1</f>
        <v>45</v>
      </c>
      <c r="B48" s="92" t="s">
        <v>622</v>
      </c>
      <c r="C48" s="90" t="s">
        <v>533</v>
      </c>
      <c r="D48" s="92" t="s">
        <v>94</v>
      </c>
      <c r="E48" s="92" t="s">
        <v>328</v>
      </c>
      <c r="F48" s="92" t="s">
        <v>98</v>
      </c>
      <c r="G48" s="92" t="s">
        <v>421</v>
      </c>
      <c r="H48" s="11">
        <v>45714.386215277802</v>
      </c>
      <c r="I48" s="92" t="s">
        <v>799</v>
      </c>
      <c r="J48" s="11">
        <v>45714.413773148102</v>
      </c>
      <c r="K48" s="92" t="s">
        <v>99</v>
      </c>
    </row>
  </sheetData>
  <autoFilter ref="B3:K48" xr:uid="{00000000-0009-0000-0000-000009000000}">
    <sortState xmlns:xlrd2="http://schemas.microsoft.com/office/spreadsheetml/2017/richdata2" ref="B4:K48">
      <sortCondition ref="B4:B48" customList="成都市,绵阳市,自贡市,攀枝花市,泸州市,德阳市,广元市,遂宁市,内江市,乐山市,资阳市,宜宾市,南充市,达州市,雅安市,阿坝州,甘孜州,凉山州,广安市,巴中市,眉山市,四川省"/>
      <sortCondition ref="E4:E48"/>
      <sortCondition ref="C4:C48"/>
    </sortState>
  </autoFilter>
  <sortState xmlns:xlrd2="http://schemas.microsoft.com/office/spreadsheetml/2017/richdata2" ref="B4:K48">
    <sortCondition ref="B4:B48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48"/>
    <sortCondition ref="C4:C48"/>
  </sortState>
  <phoneticPr fontId="4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="110" zoomScaleNormal="110" workbookViewId="0">
      <selection activeCell="G30" sqref="G30"/>
    </sheetView>
  </sheetViews>
  <sheetFormatPr defaultColWidth="9" defaultRowHeight="15" x14ac:dyDescent="0.2"/>
  <cols>
    <col min="1" max="1" width="8.25" style="15" customWidth="1"/>
    <col min="2" max="11" width="11.625" style="15" customWidth="1"/>
    <col min="12" max="16384" width="9" style="15"/>
  </cols>
  <sheetData>
    <row r="1" spans="1:11" ht="20.100000000000001" customHeight="1" x14ac:dyDescent="0.2">
      <c r="A1" s="16" t="s">
        <v>14</v>
      </c>
    </row>
    <row r="2" spans="1:11" ht="39.950000000000003" customHeight="1" x14ac:dyDescent="0.2">
      <c r="A2" s="42" t="s">
        <v>178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14" customFormat="1" ht="24.75" customHeight="1" x14ac:dyDescent="0.2">
      <c r="A3" s="114" t="s">
        <v>15</v>
      </c>
      <c r="B3" s="116" t="s">
        <v>1</v>
      </c>
      <c r="C3" s="118" t="s">
        <v>16</v>
      </c>
      <c r="D3" s="118" t="s">
        <v>17</v>
      </c>
      <c r="E3" s="118" t="s">
        <v>18</v>
      </c>
      <c r="F3" s="110" t="s">
        <v>19</v>
      </c>
      <c r="G3" s="111"/>
      <c r="H3" s="112" t="s">
        <v>20</v>
      </c>
      <c r="I3" s="113"/>
      <c r="J3" s="112" t="s">
        <v>21</v>
      </c>
      <c r="K3" s="113"/>
    </row>
    <row r="4" spans="1:11" s="14" customFormat="1" ht="28.5" customHeight="1" x14ac:dyDescent="0.2">
      <c r="A4" s="115"/>
      <c r="B4" s="117"/>
      <c r="C4" s="119"/>
      <c r="D4" s="119"/>
      <c r="E4" s="119"/>
      <c r="F4" s="44" t="s">
        <v>22</v>
      </c>
      <c r="G4" s="44" t="s">
        <v>18</v>
      </c>
      <c r="H4" s="44" t="s">
        <v>22</v>
      </c>
      <c r="I4" s="44" t="s">
        <v>18</v>
      </c>
      <c r="J4" s="44" t="s">
        <v>22</v>
      </c>
      <c r="K4" s="44" t="s">
        <v>18</v>
      </c>
    </row>
    <row r="5" spans="1:11" s="14" customFormat="1" ht="20.100000000000001" customHeight="1" x14ac:dyDescent="0.2">
      <c r="A5" s="10">
        <v>1</v>
      </c>
      <c r="B5" s="81" t="s">
        <v>72</v>
      </c>
      <c r="C5" s="58">
        <v>10579</v>
      </c>
      <c r="D5" s="58">
        <v>10579</v>
      </c>
      <c r="E5" s="67">
        <v>1</v>
      </c>
      <c r="F5" s="57">
        <v>4015</v>
      </c>
      <c r="G5" s="59">
        <v>1</v>
      </c>
      <c r="H5" s="57">
        <v>2673</v>
      </c>
      <c r="I5" s="59">
        <v>1</v>
      </c>
      <c r="J5" s="57">
        <v>3891</v>
      </c>
      <c r="K5" s="59">
        <v>1</v>
      </c>
    </row>
    <row r="6" spans="1:11" s="14" customFormat="1" ht="20.100000000000001" customHeight="1" x14ac:dyDescent="0.2">
      <c r="A6" s="10">
        <v>2</v>
      </c>
      <c r="B6" s="81" t="s">
        <v>77</v>
      </c>
      <c r="C6" s="58">
        <v>2573</v>
      </c>
      <c r="D6" s="58">
        <v>2573</v>
      </c>
      <c r="E6" s="67">
        <v>1</v>
      </c>
      <c r="F6" s="57">
        <v>980</v>
      </c>
      <c r="G6" s="59">
        <v>1</v>
      </c>
      <c r="H6" s="57">
        <v>909</v>
      </c>
      <c r="I6" s="59">
        <v>1</v>
      </c>
      <c r="J6" s="57">
        <v>684</v>
      </c>
      <c r="K6" s="59">
        <v>1</v>
      </c>
    </row>
    <row r="7" spans="1:11" s="14" customFormat="1" ht="20.100000000000001" customHeight="1" x14ac:dyDescent="0.2">
      <c r="A7" s="10">
        <v>3</v>
      </c>
      <c r="B7" s="81" t="s">
        <v>73</v>
      </c>
      <c r="C7" s="58">
        <v>919</v>
      </c>
      <c r="D7" s="58">
        <v>919</v>
      </c>
      <c r="E7" s="67">
        <v>1</v>
      </c>
      <c r="F7" s="57">
        <v>485</v>
      </c>
      <c r="G7" s="59">
        <v>1</v>
      </c>
      <c r="H7" s="57">
        <v>126</v>
      </c>
      <c r="I7" s="59">
        <v>1</v>
      </c>
      <c r="J7" s="57">
        <v>308</v>
      </c>
      <c r="K7" s="59">
        <v>1</v>
      </c>
    </row>
    <row r="8" spans="1:11" s="14" customFormat="1" ht="20.100000000000001" customHeight="1" x14ac:dyDescent="0.2">
      <c r="A8" s="10">
        <v>4</v>
      </c>
      <c r="B8" s="81" t="s">
        <v>74</v>
      </c>
      <c r="C8" s="58">
        <v>937</v>
      </c>
      <c r="D8" s="58">
        <v>937</v>
      </c>
      <c r="E8" s="67">
        <v>1</v>
      </c>
      <c r="F8" s="57">
        <v>296</v>
      </c>
      <c r="G8" s="59">
        <v>1</v>
      </c>
      <c r="H8" s="57">
        <v>377</v>
      </c>
      <c r="I8" s="59">
        <v>1</v>
      </c>
      <c r="J8" s="57">
        <v>264</v>
      </c>
      <c r="K8" s="59">
        <v>1</v>
      </c>
    </row>
    <row r="9" spans="1:11" s="14" customFormat="1" ht="20.100000000000001" customHeight="1" x14ac:dyDescent="0.2">
      <c r="A9" s="10">
        <v>5</v>
      </c>
      <c r="B9" s="81" t="s">
        <v>75</v>
      </c>
      <c r="C9" s="58">
        <v>2508</v>
      </c>
      <c r="D9" s="58">
        <v>2508</v>
      </c>
      <c r="E9" s="67">
        <v>1</v>
      </c>
      <c r="F9" s="57">
        <v>773</v>
      </c>
      <c r="G9" s="59">
        <v>1</v>
      </c>
      <c r="H9" s="57">
        <v>1096</v>
      </c>
      <c r="I9" s="59">
        <v>1</v>
      </c>
      <c r="J9" s="57">
        <v>639</v>
      </c>
      <c r="K9" s="59">
        <v>1</v>
      </c>
    </row>
    <row r="10" spans="1:11" s="14" customFormat="1" ht="20.100000000000001" customHeight="1" x14ac:dyDescent="0.2">
      <c r="A10" s="10">
        <v>6</v>
      </c>
      <c r="B10" s="81" t="s">
        <v>76</v>
      </c>
      <c r="C10" s="58">
        <v>2239</v>
      </c>
      <c r="D10" s="58">
        <v>2239</v>
      </c>
      <c r="E10" s="67">
        <v>1</v>
      </c>
      <c r="F10" s="57">
        <v>357</v>
      </c>
      <c r="G10" s="59">
        <v>1</v>
      </c>
      <c r="H10" s="57">
        <v>671</v>
      </c>
      <c r="I10" s="59">
        <v>1</v>
      </c>
      <c r="J10" s="57">
        <v>1211</v>
      </c>
      <c r="K10" s="59">
        <v>1</v>
      </c>
    </row>
    <row r="11" spans="1:11" s="14" customFormat="1" ht="20.100000000000001" customHeight="1" x14ac:dyDescent="0.2">
      <c r="A11" s="10">
        <v>7</v>
      </c>
      <c r="B11" s="81" t="s">
        <v>78</v>
      </c>
      <c r="C11" s="58">
        <v>728</v>
      </c>
      <c r="D11" s="58">
        <v>728</v>
      </c>
      <c r="E11" s="67">
        <v>1</v>
      </c>
      <c r="F11" s="57">
        <v>433</v>
      </c>
      <c r="G11" s="59">
        <v>1</v>
      </c>
      <c r="H11" s="57">
        <v>56</v>
      </c>
      <c r="I11" s="59">
        <v>1</v>
      </c>
      <c r="J11" s="57">
        <v>239</v>
      </c>
      <c r="K11" s="59">
        <v>1</v>
      </c>
    </row>
    <row r="12" spans="1:11" s="14" customFormat="1" ht="20.100000000000001" customHeight="1" x14ac:dyDescent="0.2">
      <c r="A12" s="10">
        <v>8</v>
      </c>
      <c r="B12" s="81" t="s">
        <v>79</v>
      </c>
      <c r="C12" s="58">
        <v>1269</v>
      </c>
      <c r="D12" s="58">
        <v>1269</v>
      </c>
      <c r="E12" s="67">
        <v>1</v>
      </c>
      <c r="F12" s="57">
        <v>549</v>
      </c>
      <c r="G12" s="59">
        <v>1</v>
      </c>
      <c r="H12" s="57">
        <v>392</v>
      </c>
      <c r="I12" s="59">
        <v>1</v>
      </c>
      <c r="J12" s="57">
        <v>328</v>
      </c>
      <c r="K12" s="59">
        <v>1</v>
      </c>
    </row>
    <row r="13" spans="1:11" s="14" customFormat="1" ht="20.100000000000001" customHeight="1" x14ac:dyDescent="0.2">
      <c r="A13" s="10">
        <v>9</v>
      </c>
      <c r="B13" s="81" t="s">
        <v>80</v>
      </c>
      <c r="C13" s="58">
        <v>1112</v>
      </c>
      <c r="D13" s="58">
        <v>1112</v>
      </c>
      <c r="E13" s="67">
        <v>1</v>
      </c>
      <c r="F13" s="57">
        <v>525</v>
      </c>
      <c r="G13" s="59">
        <v>1</v>
      </c>
      <c r="H13" s="57">
        <v>194</v>
      </c>
      <c r="I13" s="59">
        <v>1</v>
      </c>
      <c r="J13" s="57">
        <v>393</v>
      </c>
      <c r="K13" s="59">
        <v>1</v>
      </c>
    </row>
    <row r="14" spans="1:11" s="32" customFormat="1" ht="20.100000000000001" customHeight="1" x14ac:dyDescent="0.2">
      <c r="A14" s="22">
        <v>10</v>
      </c>
      <c r="B14" s="81" t="s">
        <v>81</v>
      </c>
      <c r="C14" s="58">
        <v>2383</v>
      </c>
      <c r="D14" s="58">
        <v>2383</v>
      </c>
      <c r="E14" s="67">
        <v>1</v>
      </c>
      <c r="F14" s="57">
        <v>422</v>
      </c>
      <c r="G14" s="59">
        <v>1</v>
      </c>
      <c r="H14" s="57">
        <v>981</v>
      </c>
      <c r="I14" s="59">
        <v>1</v>
      </c>
      <c r="J14" s="57">
        <v>980</v>
      </c>
      <c r="K14" s="59">
        <v>1</v>
      </c>
    </row>
    <row r="15" spans="1:11" s="14" customFormat="1" ht="20.100000000000001" customHeight="1" x14ac:dyDescent="0.2">
      <c r="A15" s="10">
        <v>11</v>
      </c>
      <c r="B15" s="81" t="s">
        <v>89</v>
      </c>
      <c r="C15" s="58">
        <v>543</v>
      </c>
      <c r="D15" s="58">
        <v>543</v>
      </c>
      <c r="E15" s="67">
        <v>1</v>
      </c>
      <c r="F15" s="57">
        <v>318</v>
      </c>
      <c r="G15" s="59">
        <v>1</v>
      </c>
      <c r="H15" s="57">
        <v>182</v>
      </c>
      <c r="I15" s="59">
        <v>1</v>
      </c>
      <c r="J15" s="57">
        <v>43</v>
      </c>
      <c r="K15" s="59">
        <v>1</v>
      </c>
    </row>
    <row r="16" spans="1:11" s="14" customFormat="1" ht="20.100000000000001" customHeight="1" x14ac:dyDescent="0.2">
      <c r="A16" s="10">
        <v>12</v>
      </c>
      <c r="B16" s="81" t="s">
        <v>84</v>
      </c>
      <c r="C16" s="58">
        <v>1849</v>
      </c>
      <c r="D16" s="58">
        <v>1849</v>
      </c>
      <c r="E16" s="67">
        <v>1</v>
      </c>
      <c r="F16" s="57">
        <v>781</v>
      </c>
      <c r="G16" s="59">
        <v>1</v>
      </c>
      <c r="H16" s="57">
        <v>669</v>
      </c>
      <c r="I16" s="59">
        <v>1</v>
      </c>
      <c r="J16" s="57">
        <v>399</v>
      </c>
      <c r="K16" s="59">
        <v>1</v>
      </c>
    </row>
    <row r="17" spans="1:11" s="14" customFormat="1" ht="20.100000000000001" customHeight="1" x14ac:dyDescent="0.2">
      <c r="A17" s="10">
        <v>13</v>
      </c>
      <c r="B17" s="81" t="s">
        <v>82</v>
      </c>
      <c r="C17" s="58">
        <v>2314</v>
      </c>
      <c r="D17" s="58">
        <v>2314</v>
      </c>
      <c r="E17" s="67">
        <v>1</v>
      </c>
      <c r="F17" s="57">
        <v>946</v>
      </c>
      <c r="G17" s="59">
        <v>1</v>
      </c>
      <c r="H17" s="57">
        <v>570</v>
      </c>
      <c r="I17" s="59">
        <v>1</v>
      </c>
      <c r="J17" s="57">
        <v>798</v>
      </c>
      <c r="K17" s="59">
        <v>1</v>
      </c>
    </row>
    <row r="18" spans="1:11" s="14" customFormat="1" ht="20.100000000000001" customHeight="1" x14ac:dyDescent="0.2">
      <c r="A18" s="10">
        <v>14</v>
      </c>
      <c r="B18" s="81" t="s">
        <v>86</v>
      </c>
      <c r="C18" s="58">
        <v>1835</v>
      </c>
      <c r="D18" s="58">
        <v>1835</v>
      </c>
      <c r="E18" s="67">
        <v>1</v>
      </c>
      <c r="F18" s="57">
        <v>925</v>
      </c>
      <c r="G18" s="59">
        <v>1</v>
      </c>
      <c r="H18" s="57">
        <v>344</v>
      </c>
      <c r="I18" s="59">
        <v>1</v>
      </c>
      <c r="J18" s="57">
        <v>566</v>
      </c>
      <c r="K18" s="59">
        <v>1</v>
      </c>
    </row>
    <row r="19" spans="1:11" s="14" customFormat="1" ht="20.100000000000001" customHeight="1" x14ac:dyDescent="0.2">
      <c r="A19" s="10">
        <v>15</v>
      </c>
      <c r="B19" s="81" t="s">
        <v>87</v>
      </c>
      <c r="C19" s="58">
        <v>759</v>
      </c>
      <c r="D19" s="58">
        <v>759</v>
      </c>
      <c r="E19" s="67">
        <v>1</v>
      </c>
      <c r="F19" s="57">
        <v>295</v>
      </c>
      <c r="G19" s="59">
        <v>1</v>
      </c>
      <c r="H19" s="57">
        <v>67</v>
      </c>
      <c r="I19" s="59">
        <v>1</v>
      </c>
      <c r="J19" s="57">
        <v>397</v>
      </c>
      <c r="K19" s="59">
        <v>1</v>
      </c>
    </row>
    <row r="20" spans="1:11" s="14" customFormat="1" ht="20.100000000000001" customHeight="1" x14ac:dyDescent="0.2">
      <c r="A20" s="10">
        <v>16</v>
      </c>
      <c r="B20" s="81" t="s">
        <v>90</v>
      </c>
      <c r="C20" s="58">
        <v>1462</v>
      </c>
      <c r="D20" s="58">
        <v>1462</v>
      </c>
      <c r="E20" s="67">
        <v>1</v>
      </c>
      <c r="F20" s="57">
        <v>393</v>
      </c>
      <c r="G20" s="59">
        <v>1</v>
      </c>
      <c r="H20" s="57">
        <v>957</v>
      </c>
      <c r="I20" s="59">
        <v>1</v>
      </c>
      <c r="J20" s="57">
        <v>112</v>
      </c>
      <c r="K20" s="59">
        <v>1</v>
      </c>
    </row>
    <row r="21" spans="1:11" s="14" customFormat="1" ht="20.100000000000001" customHeight="1" x14ac:dyDescent="0.2">
      <c r="A21" s="10">
        <v>17</v>
      </c>
      <c r="B21" s="81" t="s">
        <v>91</v>
      </c>
      <c r="C21" s="58">
        <v>1497</v>
      </c>
      <c r="D21" s="58">
        <v>1497</v>
      </c>
      <c r="E21" s="67">
        <v>1</v>
      </c>
      <c r="F21" s="57">
        <v>484</v>
      </c>
      <c r="G21" s="59">
        <v>1</v>
      </c>
      <c r="H21" s="57">
        <v>983</v>
      </c>
      <c r="I21" s="59">
        <v>1</v>
      </c>
      <c r="J21" s="57">
        <v>30</v>
      </c>
      <c r="K21" s="59">
        <v>1</v>
      </c>
    </row>
    <row r="22" spans="1:11" s="14" customFormat="1" ht="20.100000000000001" customHeight="1" x14ac:dyDescent="0.2">
      <c r="A22" s="10">
        <v>18</v>
      </c>
      <c r="B22" s="81" t="s">
        <v>92</v>
      </c>
      <c r="C22" s="58">
        <v>1616</v>
      </c>
      <c r="D22" s="58">
        <v>1616</v>
      </c>
      <c r="E22" s="67">
        <v>1</v>
      </c>
      <c r="F22" s="57">
        <v>756</v>
      </c>
      <c r="G22" s="59">
        <v>1</v>
      </c>
      <c r="H22" s="57">
        <v>342</v>
      </c>
      <c r="I22" s="59">
        <v>1</v>
      </c>
      <c r="J22" s="57">
        <v>518</v>
      </c>
      <c r="K22" s="59">
        <v>1</v>
      </c>
    </row>
    <row r="23" spans="1:11" s="14" customFormat="1" ht="20.100000000000001" customHeight="1" x14ac:dyDescent="0.2">
      <c r="A23" s="10">
        <v>19</v>
      </c>
      <c r="B23" s="81" t="s">
        <v>85</v>
      </c>
      <c r="C23" s="58">
        <v>915</v>
      </c>
      <c r="D23" s="58">
        <v>915</v>
      </c>
      <c r="E23" s="67">
        <v>1</v>
      </c>
      <c r="F23" s="57">
        <v>311</v>
      </c>
      <c r="G23" s="59">
        <v>1</v>
      </c>
      <c r="H23" s="57">
        <v>220</v>
      </c>
      <c r="I23" s="59">
        <v>1</v>
      </c>
      <c r="J23" s="57">
        <v>384</v>
      </c>
      <c r="K23" s="59">
        <v>1</v>
      </c>
    </row>
    <row r="24" spans="1:11" s="14" customFormat="1" ht="20.100000000000001" customHeight="1" x14ac:dyDescent="0.2">
      <c r="A24" s="10">
        <v>20</v>
      </c>
      <c r="B24" s="81" t="s">
        <v>88</v>
      </c>
      <c r="C24" s="58">
        <v>1521</v>
      </c>
      <c r="D24" s="58">
        <v>1521</v>
      </c>
      <c r="E24" s="67">
        <v>1</v>
      </c>
      <c r="F24" s="57">
        <v>564</v>
      </c>
      <c r="G24" s="59">
        <v>1</v>
      </c>
      <c r="H24" s="57">
        <v>639</v>
      </c>
      <c r="I24" s="59">
        <v>1</v>
      </c>
      <c r="J24" s="57">
        <v>318</v>
      </c>
      <c r="K24" s="59">
        <v>1</v>
      </c>
    </row>
    <row r="25" spans="1:11" s="14" customFormat="1" ht="20.100000000000001" customHeight="1" x14ac:dyDescent="0.2">
      <c r="A25" s="10">
        <v>21</v>
      </c>
      <c r="B25" s="81" t="s">
        <v>83</v>
      </c>
      <c r="C25" s="58">
        <v>2053</v>
      </c>
      <c r="D25" s="58">
        <v>2053</v>
      </c>
      <c r="E25" s="67">
        <v>1</v>
      </c>
      <c r="F25" s="57">
        <v>344</v>
      </c>
      <c r="G25" s="59">
        <v>1</v>
      </c>
      <c r="H25" s="57">
        <v>466</v>
      </c>
      <c r="I25" s="59">
        <v>1</v>
      </c>
      <c r="J25" s="57">
        <v>1243</v>
      </c>
      <c r="K25" s="59">
        <v>1</v>
      </c>
    </row>
    <row r="26" spans="1:11" s="14" customFormat="1" ht="20.100000000000001" customHeight="1" x14ac:dyDescent="0.2">
      <c r="A26" s="10">
        <v>22</v>
      </c>
      <c r="B26" s="82" t="s">
        <v>93</v>
      </c>
      <c r="C26" s="60">
        <v>41611</v>
      </c>
      <c r="D26" s="60">
        <v>41611</v>
      </c>
      <c r="E26" s="68">
        <v>1</v>
      </c>
      <c r="F26" s="61">
        <v>14952</v>
      </c>
      <c r="G26" s="62">
        <v>1</v>
      </c>
      <c r="H26" s="61">
        <v>12914</v>
      </c>
      <c r="I26" s="62">
        <v>1</v>
      </c>
      <c r="J26" s="61">
        <v>13745</v>
      </c>
      <c r="K26" s="62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="110" zoomScaleNormal="110" workbookViewId="0">
      <pane ySplit="4" topLeftCell="A5" activePane="bottomLeft" state="frozen"/>
      <selection pane="bottomLeft" activeCell="H18" sqref="H18"/>
    </sheetView>
  </sheetViews>
  <sheetFormatPr defaultColWidth="9" defaultRowHeight="15" x14ac:dyDescent="0.2"/>
  <cols>
    <col min="1" max="1" width="8.125" style="15" customWidth="1"/>
    <col min="2" max="11" width="11.625" style="15" customWidth="1"/>
    <col min="12" max="16384" width="9" style="15"/>
  </cols>
  <sheetData>
    <row r="1" spans="1:12" ht="20.100000000000001" customHeight="1" x14ac:dyDescent="0.2">
      <c r="A1" s="16" t="s">
        <v>23</v>
      </c>
    </row>
    <row r="2" spans="1:12" ht="39.950000000000003" customHeight="1" x14ac:dyDescent="0.2">
      <c r="A2" s="4" t="s">
        <v>179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63"/>
    </row>
    <row r="3" spans="1:12" s="41" customFormat="1" ht="32.25" customHeight="1" x14ac:dyDescent="0.2">
      <c r="A3" s="124" t="s">
        <v>133</v>
      </c>
      <c r="B3" s="116" t="s">
        <v>1</v>
      </c>
      <c r="C3" s="116" t="s">
        <v>24</v>
      </c>
      <c r="D3" s="116" t="s">
        <v>25</v>
      </c>
      <c r="E3" s="127" t="s">
        <v>26</v>
      </c>
      <c r="F3" s="121" t="s">
        <v>19</v>
      </c>
      <c r="G3" s="122"/>
      <c r="H3" s="121" t="s">
        <v>20</v>
      </c>
      <c r="I3" s="122"/>
      <c r="J3" s="121" t="s">
        <v>21</v>
      </c>
      <c r="K3" s="123"/>
      <c r="L3" s="120" t="s">
        <v>13</v>
      </c>
    </row>
    <row r="4" spans="1:12" s="41" customFormat="1" ht="24.75" customHeight="1" x14ac:dyDescent="0.2">
      <c r="A4" s="125"/>
      <c r="B4" s="117"/>
      <c r="C4" s="126"/>
      <c r="D4" s="126"/>
      <c r="E4" s="128"/>
      <c r="F4" s="56" t="s">
        <v>27</v>
      </c>
      <c r="G4" s="56" t="s">
        <v>28</v>
      </c>
      <c r="H4" s="56" t="s">
        <v>27</v>
      </c>
      <c r="I4" s="56" t="s">
        <v>28</v>
      </c>
      <c r="J4" s="56" t="s">
        <v>27</v>
      </c>
      <c r="K4" s="64" t="s">
        <v>28</v>
      </c>
      <c r="L4" s="120"/>
    </row>
    <row r="5" spans="1:12" s="31" customFormat="1" ht="20.100000000000001" customHeight="1" x14ac:dyDescent="0.2">
      <c r="A5" s="57">
        <v>1</v>
      </c>
      <c r="B5" s="81" t="s">
        <v>72</v>
      </c>
      <c r="C5" s="58">
        <v>10579</v>
      </c>
      <c r="D5" s="58">
        <v>10477</v>
      </c>
      <c r="E5" s="59">
        <v>0.99035825692409496</v>
      </c>
      <c r="F5" s="57">
        <v>3967</v>
      </c>
      <c r="G5" s="59">
        <v>0.98804483188044834</v>
      </c>
      <c r="H5" s="57">
        <v>2640</v>
      </c>
      <c r="I5" s="59">
        <v>0.98765432098765427</v>
      </c>
      <c r="J5" s="57">
        <v>3870</v>
      </c>
      <c r="K5" s="65">
        <v>0.99460292983808785</v>
      </c>
      <c r="L5" s="51">
        <v>1.9053533910913245E-3</v>
      </c>
    </row>
    <row r="6" spans="1:12" s="31" customFormat="1" ht="20.100000000000001" customHeight="1" x14ac:dyDescent="0.2">
      <c r="A6" s="57">
        <v>2</v>
      </c>
      <c r="B6" s="81" t="s">
        <v>77</v>
      </c>
      <c r="C6" s="58">
        <v>2573</v>
      </c>
      <c r="D6" s="58">
        <v>2566</v>
      </c>
      <c r="E6" s="59">
        <v>0.99727944034201321</v>
      </c>
      <c r="F6" s="57">
        <v>980</v>
      </c>
      <c r="G6" s="59">
        <v>1</v>
      </c>
      <c r="H6" s="57">
        <v>907</v>
      </c>
      <c r="I6" s="59">
        <v>0.99779977997799785</v>
      </c>
      <c r="J6" s="57">
        <v>679</v>
      </c>
      <c r="K6" s="65">
        <v>0.99269005847953218</v>
      </c>
      <c r="L6" s="51">
        <v>-4.2961858002121822E-5</v>
      </c>
    </row>
    <row r="7" spans="1:12" s="31" customFormat="1" ht="20.100000000000001" customHeight="1" x14ac:dyDescent="0.2">
      <c r="A7" s="57">
        <v>3</v>
      </c>
      <c r="B7" s="81" t="s">
        <v>73</v>
      </c>
      <c r="C7" s="58">
        <v>919</v>
      </c>
      <c r="D7" s="58">
        <v>919</v>
      </c>
      <c r="E7" s="59">
        <v>1</v>
      </c>
      <c r="F7" s="57">
        <v>485</v>
      </c>
      <c r="G7" s="59">
        <v>1</v>
      </c>
      <c r="H7" s="57">
        <v>126</v>
      </c>
      <c r="I7" s="59">
        <v>1</v>
      </c>
      <c r="J7" s="57">
        <v>308</v>
      </c>
      <c r="K7" s="65">
        <v>1</v>
      </c>
      <c r="L7" s="51">
        <v>0</v>
      </c>
    </row>
    <row r="8" spans="1:12" s="31" customFormat="1" ht="20.100000000000001" customHeight="1" x14ac:dyDescent="0.2">
      <c r="A8" s="57">
        <v>4</v>
      </c>
      <c r="B8" s="81" t="s">
        <v>74</v>
      </c>
      <c r="C8" s="58">
        <v>937</v>
      </c>
      <c r="D8" s="58">
        <v>935</v>
      </c>
      <c r="E8" s="59">
        <v>0.99786552828175024</v>
      </c>
      <c r="F8" s="57">
        <v>295</v>
      </c>
      <c r="G8" s="59">
        <v>0.9966216216216216</v>
      </c>
      <c r="H8" s="57">
        <v>376</v>
      </c>
      <c r="I8" s="59">
        <v>0.99734748010610075</v>
      </c>
      <c r="J8" s="57">
        <v>264</v>
      </c>
      <c r="K8" s="65">
        <v>1</v>
      </c>
      <c r="L8" s="51">
        <v>-1.1451028531395124E-5</v>
      </c>
    </row>
    <row r="9" spans="1:12" s="31" customFormat="1" ht="20.100000000000001" customHeight="1" x14ac:dyDescent="0.2">
      <c r="A9" s="57">
        <v>5</v>
      </c>
      <c r="B9" s="81" t="s">
        <v>75</v>
      </c>
      <c r="C9" s="58">
        <v>2508</v>
      </c>
      <c r="D9" s="58">
        <v>2508</v>
      </c>
      <c r="E9" s="59">
        <v>1</v>
      </c>
      <c r="F9" s="57">
        <v>773</v>
      </c>
      <c r="G9" s="59">
        <v>1</v>
      </c>
      <c r="H9" s="57">
        <v>1096</v>
      </c>
      <c r="I9" s="59">
        <v>1</v>
      </c>
      <c r="J9" s="57">
        <v>639</v>
      </c>
      <c r="K9" s="65">
        <v>1</v>
      </c>
      <c r="L9" s="51">
        <v>-1.9654088050314877E-3</v>
      </c>
    </row>
    <row r="10" spans="1:12" s="54" customFormat="1" ht="20.100000000000001" customHeight="1" x14ac:dyDescent="0.2">
      <c r="A10" s="57">
        <v>6</v>
      </c>
      <c r="B10" s="81" t="s">
        <v>76</v>
      </c>
      <c r="C10" s="58">
        <v>2239</v>
      </c>
      <c r="D10" s="58">
        <v>2230</v>
      </c>
      <c r="E10" s="59">
        <v>0.99598034836980798</v>
      </c>
      <c r="F10" s="57">
        <v>357</v>
      </c>
      <c r="G10" s="59">
        <v>1</v>
      </c>
      <c r="H10" s="57">
        <v>669</v>
      </c>
      <c r="I10" s="59">
        <v>0.99701937406855434</v>
      </c>
      <c r="J10" s="57">
        <v>1204</v>
      </c>
      <c r="K10" s="65">
        <v>0.9942196531791907</v>
      </c>
      <c r="L10" s="51">
        <v>1.2027502217413222E-3</v>
      </c>
    </row>
    <row r="11" spans="1:12" s="31" customFormat="1" ht="20.100000000000001" customHeight="1" x14ac:dyDescent="0.2">
      <c r="A11" s="57">
        <v>7</v>
      </c>
      <c r="B11" s="81" t="s">
        <v>78</v>
      </c>
      <c r="C11" s="58">
        <v>728</v>
      </c>
      <c r="D11" s="58">
        <v>728</v>
      </c>
      <c r="E11" s="59">
        <v>1</v>
      </c>
      <c r="F11" s="57">
        <v>433</v>
      </c>
      <c r="G11" s="59">
        <v>1</v>
      </c>
      <c r="H11" s="57">
        <v>56</v>
      </c>
      <c r="I11" s="59">
        <v>1</v>
      </c>
      <c r="J11" s="57">
        <v>239</v>
      </c>
      <c r="K11" s="65">
        <v>1</v>
      </c>
      <c r="L11" s="51">
        <v>0</v>
      </c>
    </row>
    <row r="12" spans="1:12" s="31" customFormat="1" ht="20.100000000000001" customHeight="1" x14ac:dyDescent="0.2">
      <c r="A12" s="57">
        <v>8</v>
      </c>
      <c r="B12" s="81" t="s">
        <v>79</v>
      </c>
      <c r="C12" s="58">
        <v>1269</v>
      </c>
      <c r="D12" s="58">
        <v>1264</v>
      </c>
      <c r="E12" s="59">
        <v>0.99605988967691095</v>
      </c>
      <c r="F12" s="57">
        <v>549</v>
      </c>
      <c r="G12" s="59">
        <v>1</v>
      </c>
      <c r="H12" s="57">
        <v>391</v>
      </c>
      <c r="I12" s="59">
        <v>0.99744897959183676</v>
      </c>
      <c r="J12" s="57">
        <v>324</v>
      </c>
      <c r="K12" s="65">
        <v>0.98780487804878048</v>
      </c>
      <c r="L12" s="51">
        <v>-5.6692234864597069E-5</v>
      </c>
    </row>
    <row r="13" spans="1:12" s="31" customFormat="1" ht="20.100000000000001" customHeight="1" x14ac:dyDescent="0.2">
      <c r="A13" s="57">
        <v>9</v>
      </c>
      <c r="B13" s="81" t="s">
        <v>80</v>
      </c>
      <c r="C13" s="58">
        <v>1112</v>
      </c>
      <c r="D13" s="58">
        <v>1110</v>
      </c>
      <c r="E13" s="59">
        <v>0.99820143884892087</v>
      </c>
      <c r="F13" s="57">
        <v>523</v>
      </c>
      <c r="G13" s="59">
        <v>0.99619047619047618</v>
      </c>
      <c r="H13" s="57">
        <v>194</v>
      </c>
      <c r="I13" s="59">
        <v>1</v>
      </c>
      <c r="J13" s="57">
        <v>393</v>
      </c>
      <c r="K13" s="65">
        <v>1</v>
      </c>
      <c r="L13" s="51">
        <v>-2.792807076652748E-3</v>
      </c>
    </row>
    <row r="14" spans="1:12" s="31" customFormat="1" ht="20.100000000000001" customHeight="1" x14ac:dyDescent="0.2">
      <c r="A14" s="57">
        <v>10</v>
      </c>
      <c r="B14" s="81" t="s">
        <v>81</v>
      </c>
      <c r="C14" s="58">
        <v>2383</v>
      </c>
      <c r="D14" s="58">
        <v>2367</v>
      </c>
      <c r="E14" s="59">
        <v>0.99328577423415865</v>
      </c>
      <c r="F14" s="57">
        <v>418</v>
      </c>
      <c r="G14" s="59">
        <v>0.99052132701421802</v>
      </c>
      <c r="H14" s="57">
        <v>972</v>
      </c>
      <c r="I14" s="59">
        <v>0.99082568807339455</v>
      </c>
      <c r="J14" s="57">
        <v>977</v>
      </c>
      <c r="K14" s="65">
        <v>0.99693877551020404</v>
      </c>
      <c r="L14" s="51">
        <v>8.5893509248291533E-4</v>
      </c>
    </row>
    <row r="15" spans="1:12" s="54" customFormat="1" ht="20.100000000000001" customHeight="1" x14ac:dyDescent="0.2">
      <c r="A15" s="57">
        <v>11</v>
      </c>
      <c r="B15" s="81" t="s">
        <v>89</v>
      </c>
      <c r="C15" s="58">
        <v>543</v>
      </c>
      <c r="D15" s="58">
        <v>534</v>
      </c>
      <c r="E15" s="59">
        <v>0.98342541436464093</v>
      </c>
      <c r="F15" s="57">
        <v>316</v>
      </c>
      <c r="G15" s="59">
        <v>0.99371069182389937</v>
      </c>
      <c r="H15" s="57">
        <v>179</v>
      </c>
      <c r="I15" s="59">
        <v>0.98351648351648346</v>
      </c>
      <c r="J15" s="57">
        <v>39</v>
      </c>
      <c r="K15" s="65">
        <v>0.90697674418604646</v>
      </c>
      <c r="L15" s="51">
        <v>9.2485783093517737E-3</v>
      </c>
    </row>
    <row r="16" spans="1:12" s="31" customFormat="1" ht="20.100000000000001" customHeight="1" x14ac:dyDescent="0.2">
      <c r="A16" s="57">
        <v>12</v>
      </c>
      <c r="B16" s="81" t="s">
        <v>84</v>
      </c>
      <c r="C16" s="58">
        <v>1849</v>
      </c>
      <c r="D16" s="58">
        <v>1847</v>
      </c>
      <c r="E16" s="59">
        <v>0.99891833423472143</v>
      </c>
      <c r="F16" s="57">
        <v>781</v>
      </c>
      <c r="G16" s="59">
        <v>1</v>
      </c>
      <c r="H16" s="57">
        <v>667</v>
      </c>
      <c r="I16" s="59">
        <v>0.99701046337817634</v>
      </c>
      <c r="J16" s="57">
        <v>399</v>
      </c>
      <c r="K16" s="65">
        <v>1</v>
      </c>
      <c r="L16" s="51">
        <v>3.6187458953396145E-5</v>
      </c>
    </row>
    <row r="17" spans="1:12" s="31" customFormat="1" ht="20.100000000000001" customHeight="1" x14ac:dyDescent="0.2">
      <c r="A17" s="57">
        <v>13</v>
      </c>
      <c r="B17" s="81" t="s">
        <v>82</v>
      </c>
      <c r="C17" s="58">
        <v>2314</v>
      </c>
      <c r="D17" s="58">
        <v>2313</v>
      </c>
      <c r="E17" s="59">
        <v>0.99956784788245467</v>
      </c>
      <c r="F17" s="57">
        <v>945</v>
      </c>
      <c r="G17" s="59">
        <v>0.9989429175475687</v>
      </c>
      <c r="H17" s="57">
        <v>570</v>
      </c>
      <c r="I17" s="59">
        <v>1</v>
      </c>
      <c r="J17" s="57">
        <v>798</v>
      </c>
      <c r="K17" s="65">
        <v>1</v>
      </c>
      <c r="L17" s="51">
        <v>-5.1019270546071027E-6</v>
      </c>
    </row>
    <row r="18" spans="1:12" s="31" customFormat="1" ht="20.100000000000001" customHeight="1" x14ac:dyDescent="0.2">
      <c r="A18" s="57">
        <v>14</v>
      </c>
      <c r="B18" s="81" t="s">
        <v>86</v>
      </c>
      <c r="C18" s="58">
        <v>1835</v>
      </c>
      <c r="D18" s="58">
        <v>1835</v>
      </c>
      <c r="E18" s="59">
        <v>1</v>
      </c>
      <c r="F18" s="57">
        <v>925</v>
      </c>
      <c r="G18" s="59">
        <v>1</v>
      </c>
      <c r="H18" s="57">
        <v>344</v>
      </c>
      <c r="I18" s="59">
        <v>1</v>
      </c>
      <c r="J18" s="57">
        <v>566</v>
      </c>
      <c r="K18" s="65">
        <v>1</v>
      </c>
      <c r="L18" s="51">
        <v>-1.1142061281337323E-3</v>
      </c>
    </row>
    <row r="19" spans="1:12" s="31" customFormat="1" ht="20.100000000000001" customHeight="1" x14ac:dyDescent="0.2">
      <c r="A19" s="57">
        <v>15</v>
      </c>
      <c r="B19" s="81" t="s">
        <v>87</v>
      </c>
      <c r="C19" s="58">
        <v>759</v>
      </c>
      <c r="D19" s="58">
        <v>744</v>
      </c>
      <c r="E19" s="59">
        <v>0.98023715415019763</v>
      </c>
      <c r="F19" s="57">
        <v>295</v>
      </c>
      <c r="G19" s="59">
        <v>1</v>
      </c>
      <c r="H19" s="57">
        <v>67</v>
      </c>
      <c r="I19" s="59">
        <v>1</v>
      </c>
      <c r="J19" s="57">
        <v>382</v>
      </c>
      <c r="K19" s="65">
        <v>0.96221662468513858</v>
      </c>
      <c r="L19" s="51">
        <v>1.1621733231077847E-2</v>
      </c>
    </row>
    <row r="20" spans="1:12" s="31" customFormat="1" ht="20.100000000000001" customHeight="1" x14ac:dyDescent="0.2">
      <c r="A20" s="57">
        <v>16</v>
      </c>
      <c r="B20" s="81" t="s">
        <v>90</v>
      </c>
      <c r="C20" s="58">
        <v>1462</v>
      </c>
      <c r="D20" s="58">
        <v>1404</v>
      </c>
      <c r="E20" s="59">
        <v>0.96032831737346103</v>
      </c>
      <c r="F20" s="57">
        <v>388</v>
      </c>
      <c r="G20" s="59">
        <v>0.98727735368956748</v>
      </c>
      <c r="H20" s="57">
        <v>905</v>
      </c>
      <c r="I20" s="59">
        <v>0.9456635318704284</v>
      </c>
      <c r="J20" s="57">
        <v>111</v>
      </c>
      <c r="K20" s="65">
        <v>0.9910714285714286</v>
      </c>
      <c r="L20" s="51">
        <v>3.398567406055375E-3</v>
      </c>
    </row>
    <row r="21" spans="1:12" s="31" customFormat="1" ht="20.100000000000001" customHeight="1" x14ac:dyDescent="0.2">
      <c r="A21" s="57">
        <v>17</v>
      </c>
      <c r="B21" s="81" t="s">
        <v>91</v>
      </c>
      <c r="C21" s="58">
        <v>1497</v>
      </c>
      <c r="D21" s="58">
        <v>1485</v>
      </c>
      <c r="E21" s="59">
        <v>0.99198396793587174</v>
      </c>
      <c r="F21" s="57">
        <v>477</v>
      </c>
      <c r="G21" s="59">
        <v>0.98553719008264462</v>
      </c>
      <c r="H21" s="57">
        <v>978</v>
      </c>
      <c r="I21" s="59">
        <v>0.99491353001017291</v>
      </c>
      <c r="J21" s="57">
        <v>30</v>
      </c>
      <c r="K21" s="65">
        <v>1</v>
      </c>
      <c r="L21" s="51">
        <v>-4.9976665660087516E-3</v>
      </c>
    </row>
    <row r="22" spans="1:12" s="31" customFormat="1" ht="20.100000000000001" customHeight="1" x14ac:dyDescent="0.2">
      <c r="A22" s="57">
        <v>18</v>
      </c>
      <c r="B22" s="81" t="s">
        <v>92</v>
      </c>
      <c r="C22" s="58">
        <v>1616</v>
      </c>
      <c r="D22" s="58">
        <v>1615</v>
      </c>
      <c r="E22" s="59">
        <v>0.99938118811881194</v>
      </c>
      <c r="F22" s="57">
        <v>756</v>
      </c>
      <c r="G22" s="59">
        <v>1</v>
      </c>
      <c r="H22" s="57">
        <v>342</v>
      </c>
      <c r="I22" s="59">
        <v>1</v>
      </c>
      <c r="J22" s="57">
        <v>517</v>
      </c>
      <c r="K22" s="65">
        <v>0.99806949806949807</v>
      </c>
      <c r="L22" s="51">
        <v>-6.5789881052991106E-6</v>
      </c>
    </row>
    <row r="23" spans="1:12" s="31" customFormat="1" ht="20.100000000000001" customHeight="1" x14ac:dyDescent="0.2">
      <c r="A23" s="57">
        <v>19</v>
      </c>
      <c r="B23" s="81" t="s">
        <v>85</v>
      </c>
      <c r="C23" s="58">
        <v>915</v>
      </c>
      <c r="D23" s="58">
        <v>904</v>
      </c>
      <c r="E23" s="59">
        <v>0.9879781420765027</v>
      </c>
      <c r="F23" s="57">
        <v>308</v>
      </c>
      <c r="G23" s="59">
        <v>0.99035369774919613</v>
      </c>
      <c r="H23" s="57">
        <v>219</v>
      </c>
      <c r="I23" s="59">
        <v>0.99545454545454548</v>
      </c>
      <c r="J23" s="57">
        <v>377</v>
      </c>
      <c r="K23" s="65">
        <v>0.98177083333333337</v>
      </c>
      <c r="L23" s="51">
        <v>5.1437806158705079E-4</v>
      </c>
    </row>
    <row r="24" spans="1:12" s="31" customFormat="1" ht="20.100000000000001" customHeight="1" x14ac:dyDescent="0.2">
      <c r="A24" s="57">
        <v>20</v>
      </c>
      <c r="B24" s="81" t="s">
        <v>88</v>
      </c>
      <c r="C24" s="58">
        <v>1521</v>
      </c>
      <c r="D24" s="58">
        <v>1514</v>
      </c>
      <c r="E24" s="59">
        <v>0.99539776462853391</v>
      </c>
      <c r="F24" s="57">
        <v>562</v>
      </c>
      <c r="G24" s="59">
        <v>0.99645390070921991</v>
      </c>
      <c r="H24" s="57">
        <v>636</v>
      </c>
      <c r="I24" s="59">
        <v>0.99530516431924887</v>
      </c>
      <c r="J24" s="57">
        <v>316</v>
      </c>
      <c r="K24" s="65">
        <v>0.99371069182389937</v>
      </c>
      <c r="L24" s="51">
        <v>-2.1499590917344324E-3</v>
      </c>
    </row>
    <row r="25" spans="1:12" s="31" customFormat="1" ht="20.100000000000001" customHeight="1" x14ac:dyDescent="0.2">
      <c r="A25" s="57">
        <v>21</v>
      </c>
      <c r="B25" s="81" t="s">
        <v>83</v>
      </c>
      <c r="C25" s="58">
        <v>2053</v>
      </c>
      <c r="D25" s="58">
        <v>2043</v>
      </c>
      <c r="E25" s="59">
        <v>0.99512907939600581</v>
      </c>
      <c r="F25" s="57">
        <v>344</v>
      </c>
      <c r="G25" s="59">
        <v>1</v>
      </c>
      <c r="H25" s="57">
        <v>466</v>
      </c>
      <c r="I25" s="59">
        <v>1</v>
      </c>
      <c r="J25" s="57">
        <v>1233</v>
      </c>
      <c r="K25" s="65">
        <v>0.99195494770716008</v>
      </c>
      <c r="L25" s="51">
        <v>1.8649085799461451E-3</v>
      </c>
    </row>
    <row r="26" spans="1:12" s="41" customFormat="1" ht="20.100000000000001" customHeight="1" x14ac:dyDescent="0.2">
      <c r="A26" s="57">
        <v>22</v>
      </c>
      <c r="B26" s="82" t="s">
        <v>93</v>
      </c>
      <c r="C26" s="60">
        <v>41611</v>
      </c>
      <c r="D26" s="60">
        <v>41342</v>
      </c>
      <c r="E26" s="59">
        <v>0.99353536324529568</v>
      </c>
      <c r="F26" s="61">
        <v>14877</v>
      </c>
      <c r="G26" s="62">
        <v>0.994983948635634</v>
      </c>
      <c r="H26" s="61">
        <v>12800</v>
      </c>
      <c r="I26" s="62">
        <v>0.99117237107015643</v>
      </c>
      <c r="J26" s="61">
        <v>13665</v>
      </c>
      <c r="K26" s="66">
        <v>0.99417970170971259</v>
      </c>
      <c r="L26" s="51">
        <v>6.9329863221556653E-4</v>
      </c>
    </row>
  </sheetData>
  <autoFilter ref="A4:L26" xr:uid="{00000000-0001-0000-0200-000000000000}"/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zoomScale="110" zoomScaleNormal="110" workbookViewId="0">
      <pane ySplit="4" topLeftCell="A5" activePane="bottomLeft" state="frozen"/>
      <selection pane="bottomLeft" activeCell="Q10" sqref="Q10"/>
    </sheetView>
  </sheetViews>
  <sheetFormatPr defaultColWidth="8.75" defaultRowHeight="15" x14ac:dyDescent="0.2"/>
  <cols>
    <col min="1" max="1" width="5.25" style="15" customWidth="1"/>
    <col min="2" max="3" width="11.125" style="14" customWidth="1"/>
    <col min="4" max="7" width="11.125" style="15" customWidth="1"/>
    <col min="8" max="12" width="11.125" style="14" customWidth="1"/>
    <col min="13" max="16384" width="8.75" style="15"/>
  </cols>
  <sheetData>
    <row r="1" spans="1:13" ht="20.100000000000001" customHeight="1" x14ac:dyDescent="0.2">
      <c r="A1" s="16" t="s">
        <v>29</v>
      </c>
    </row>
    <row r="2" spans="1:13" ht="39.950000000000003" customHeight="1" x14ac:dyDescent="0.2">
      <c r="A2" s="25" t="s">
        <v>180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4" customHeight="1" x14ac:dyDescent="0.2">
      <c r="A3" s="124" t="s">
        <v>133</v>
      </c>
      <c r="B3" s="116" t="s">
        <v>1</v>
      </c>
      <c r="C3" s="124" t="s">
        <v>30</v>
      </c>
      <c r="D3" s="124" t="s">
        <v>31</v>
      </c>
      <c r="E3" s="124" t="s">
        <v>32</v>
      </c>
      <c r="F3" s="116" t="s">
        <v>33</v>
      </c>
      <c r="G3" s="124" t="s">
        <v>34</v>
      </c>
      <c r="H3" s="130" t="s">
        <v>35</v>
      </c>
      <c r="I3" s="130"/>
      <c r="J3" s="130"/>
      <c r="K3" s="130"/>
      <c r="L3" s="130"/>
      <c r="M3" s="116" t="s">
        <v>36</v>
      </c>
    </row>
    <row r="4" spans="1:13" ht="27" customHeight="1" x14ac:dyDescent="0.2">
      <c r="A4" s="129"/>
      <c r="B4" s="117"/>
      <c r="C4" s="129"/>
      <c r="D4" s="129"/>
      <c r="E4" s="129"/>
      <c r="F4" s="117"/>
      <c r="G4" s="129"/>
      <c r="H4" s="38" t="s">
        <v>37</v>
      </c>
      <c r="I4" s="38" t="s">
        <v>38</v>
      </c>
      <c r="J4" s="38" t="s">
        <v>39</v>
      </c>
      <c r="K4" s="38" t="s">
        <v>40</v>
      </c>
      <c r="L4" s="38" t="s">
        <v>41</v>
      </c>
      <c r="M4" s="129"/>
    </row>
    <row r="5" spans="1:13" ht="20.100000000000001" customHeight="1" x14ac:dyDescent="0.2">
      <c r="A5" s="22">
        <v>1</v>
      </c>
      <c r="B5" s="84" t="s">
        <v>72</v>
      </c>
      <c r="C5" s="49">
        <v>294687</v>
      </c>
      <c r="D5" s="49">
        <v>307679911</v>
      </c>
      <c r="E5" s="50">
        <v>307314705</v>
      </c>
      <c r="F5" s="51">
        <v>0.99881303267797705</v>
      </c>
      <c r="G5" s="52">
        <v>365206</v>
      </c>
      <c r="H5" s="53">
        <v>0</v>
      </c>
      <c r="I5" s="53">
        <v>5621</v>
      </c>
      <c r="J5" s="53">
        <v>0</v>
      </c>
      <c r="K5" s="53">
        <v>0</v>
      </c>
      <c r="L5" s="52">
        <v>359585</v>
      </c>
      <c r="M5" s="51">
        <v>-9.1714431955292053E-4</v>
      </c>
    </row>
    <row r="6" spans="1:13" ht="20.100000000000001" customHeight="1" x14ac:dyDescent="0.2">
      <c r="A6" s="22">
        <v>2</v>
      </c>
      <c r="B6" s="84" t="s">
        <v>77</v>
      </c>
      <c r="C6" s="49">
        <v>71781</v>
      </c>
      <c r="D6" s="49">
        <v>104248617</v>
      </c>
      <c r="E6" s="50">
        <v>104145212</v>
      </c>
      <c r="F6" s="51">
        <v>0.99900809235675503</v>
      </c>
      <c r="G6" s="52">
        <v>103405</v>
      </c>
      <c r="H6" s="53">
        <v>0</v>
      </c>
      <c r="I6" s="53">
        <v>1</v>
      </c>
      <c r="J6" s="53">
        <v>0</v>
      </c>
      <c r="K6" s="53">
        <v>3</v>
      </c>
      <c r="L6" s="52">
        <v>103401</v>
      </c>
      <c r="M6" s="51">
        <v>-8.8917802811894209E-4</v>
      </c>
    </row>
    <row r="7" spans="1:13" ht="20.100000000000001" customHeight="1" x14ac:dyDescent="0.2">
      <c r="A7" s="22">
        <v>3</v>
      </c>
      <c r="B7" s="84" t="s">
        <v>73</v>
      </c>
      <c r="C7" s="49">
        <v>25873</v>
      </c>
      <c r="D7" s="49">
        <v>66606368</v>
      </c>
      <c r="E7" s="50">
        <v>66583208</v>
      </c>
      <c r="F7" s="51">
        <v>0.99965228549918805</v>
      </c>
      <c r="G7" s="52">
        <v>23160</v>
      </c>
      <c r="H7" s="53">
        <v>0</v>
      </c>
      <c r="I7" s="53">
        <v>16</v>
      </c>
      <c r="J7" s="53">
        <v>0</v>
      </c>
      <c r="K7" s="53">
        <v>0</v>
      </c>
      <c r="L7" s="52">
        <v>23144</v>
      </c>
      <c r="M7" s="51">
        <v>-2.8512654867396403E-4</v>
      </c>
    </row>
    <row r="8" spans="1:13" ht="20.100000000000001" customHeight="1" x14ac:dyDescent="0.2">
      <c r="A8" s="22">
        <v>4</v>
      </c>
      <c r="B8" s="84" t="s">
        <v>74</v>
      </c>
      <c r="C8" s="49">
        <v>26141</v>
      </c>
      <c r="D8" s="49">
        <v>24949711</v>
      </c>
      <c r="E8" s="50">
        <v>24909918</v>
      </c>
      <c r="F8" s="51">
        <v>0.99840507170604098</v>
      </c>
      <c r="G8" s="52">
        <v>39793</v>
      </c>
      <c r="H8" s="53">
        <v>0</v>
      </c>
      <c r="I8" s="53">
        <v>0</v>
      </c>
      <c r="J8" s="53">
        <v>0</v>
      </c>
      <c r="K8" s="53">
        <v>0</v>
      </c>
      <c r="L8" s="52">
        <v>39793</v>
      </c>
      <c r="M8" s="51">
        <v>-1.5112408531690047E-3</v>
      </c>
    </row>
    <row r="9" spans="1:13" ht="20.100000000000001" customHeight="1" x14ac:dyDescent="0.2">
      <c r="A9" s="22">
        <v>5</v>
      </c>
      <c r="B9" s="84" t="s">
        <v>75</v>
      </c>
      <c r="C9" s="49">
        <v>70322</v>
      </c>
      <c r="D9" s="49">
        <v>74197660</v>
      </c>
      <c r="E9" s="50">
        <v>73842324</v>
      </c>
      <c r="F9" s="51">
        <v>0.99521095409208304</v>
      </c>
      <c r="G9" s="52">
        <v>355336</v>
      </c>
      <c r="H9" s="53">
        <v>0</v>
      </c>
      <c r="I9" s="53">
        <v>0</v>
      </c>
      <c r="J9" s="53">
        <v>0</v>
      </c>
      <c r="K9" s="53">
        <v>0</v>
      </c>
      <c r="L9" s="52">
        <v>355336</v>
      </c>
      <c r="M9" s="51">
        <v>7.9969323640080026E-3</v>
      </c>
    </row>
    <row r="10" spans="1:13" ht="20.100000000000001" customHeight="1" x14ac:dyDescent="0.2">
      <c r="A10" s="22">
        <v>6</v>
      </c>
      <c r="B10" s="84" t="s">
        <v>76</v>
      </c>
      <c r="C10" s="49">
        <v>62202</v>
      </c>
      <c r="D10" s="49">
        <v>85920631</v>
      </c>
      <c r="E10" s="50">
        <v>85828477</v>
      </c>
      <c r="F10" s="51">
        <v>0.99892745201091504</v>
      </c>
      <c r="G10" s="52">
        <v>92154</v>
      </c>
      <c r="H10" s="53">
        <v>0</v>
      </c>
      <c r="I10" s="53">
        <v>13932</v>
      </c>
      <c r="J10" s="53">
        <v>0</v>
      </c>
      <c r="K10" s="53">
        <v>0</v>
      </c>
      <c r="L10" s="52">
        <v>78222</v>
      </c>
      <c r="M10" s="51">
        <v>-9.6586903010498215E-4</v>
      </c>
    </row>
    <row r="11" spans="1:13" ht="20.100000000000001" customHeight="1" x14ac:dyDescent="0.2">
      <c r="A11" s="22">
        <v>7</v>
      </c>
      <c r="B11" s="84" t="s">
        <v>78</v>
      </c>
      <c r="C11" s="49">
        <v>20482</v>
      </c>
      <c r="D11" s="49">
        <v>20178222</v>
      </c>
      <c r="E11" s="50">
        <v>20173409</v>
      </c>
      <c r="F11" s="51">
        <v>0.99976147551553396</v>
      </c>
      <c r="G11" s="52">
        <v>4813</v>
      </c>
      <c r="H11" s="53">
        <v>0</v>
      </c>
      <c r="I11" s="53">
        <v>2455</v>
      </c>
      <c r="J11" s="53">
        <v>0</v>
      </c>
      <c r="K11" s="53">
        <v>0</v>
      </c>
      <c r="L11" s="52">
        <v>2358</v>
      </c>
      <c r="M11" s="51">
        <v>-1.8567175930073176E-6</v>
      </c>
    </row>
    <row r="12" spans="1:13" ht="20.100000000000001" customHeight="1" x14ac:dyDescent="0.2">
      <c r="A12" s="22">
        <v>8</v>
      </c>
      <c r="B12" s="84" t="s">
        <v>79</v>
      </c>
      <c r="C12" s="49">
        <v>35351</v>
      </c>
      <c r="D12" s="49">
        <v>50606391</v>
      </c>
      <c r="E12" s="50">
        <v>50598247</v>
      </c>
      <c r="F12" s="51">
        <v>0.99983907170934205</v>
      </c>
      <c r="G12" s="52">
        <v>8144</v>
      </c>
      <c r="H12" s="53">
        <v>0</v>
      </c>
      <c r="I12" s="53">
        <v>0</v>
      </c>
      <c r="J12" s="53">
        <v>0</v>
      </c>
      <c r="K12" s="53">
        <v>0</v>
      </c>
      <c r="L12" s="52">
        <v>8144</v>
      </c>
      <c r="M12" s="51">
        <v>-1.5806899564796417E-4</v>
      </c>
    </row>
    <row r="13" spans="1:13" ht="20.100000000000001" customHeight="1" x14ac:dyDescent="0.2">
      <c r="A13" s="22">
        <v>9</v>
      </c>
      <c r="B13" s="84" t="s">
        <v>80</v>
      </c>
      <c r="C13" s="49">
        <v>30936</v>
      </c>
      <c r="D13" s="49">
        <v>34407723</v>
      </c>
      <c r="E13" s="50">
        <v>34406738</v>
      </c>
      <c r="F13" s="51">
        <v>0.99997137270606395</v>
      </c>
      <c r="G13" s="52">
        <v>985</v>
      </c>
      <c r="H13" s="53">
        <v>0</v>
      </c>
      <c r="I13" s="53">
        <v>1</v>
      </c>
      <c r="J13" s="53">
        <v>0</v>
      </c>
      <c r="K13" s="53">
        <v>0</v>
      </c>
      <c r="L13" s="52">
        <v>984</v>
      </c>
      <c r="M13" s="51">
        <v>-2.8290623998006303E-5</v>
      </c>
    </row>
    <row r="14" spans="1:13" s="48" customFormat="1" ht="20.100000000000001" customHeight="1" x14ac:dyDescent="0.2">
      <c r="A14" s="22">
        <v>10</v>
      </c>
      <c r="B14" s="84" t="s">
        <v>81</v>
      </c>
      <c r="C14" s="49">
        <v>67246</v>
      </c>
      <c r="D14" s="49">
        <v>114459430</v>
      </c>
      <c r="E14" s="50">
        <v>114415558</v>
      </c>
      <c r="F14" s="51">
        <v>0.99961670261681401</v>
      </c>
      <c r="G14" s="52">
        <v>43872</v>
      </c>
      <c r="H14" s="53">
        <v>0</v>
      </c>
      <c r="I14" s="53">
        <v>110</v>
      </c>
      <c r="J14" s="53">
        <v>0</v>
      </c>
      <c r="K14" s="53">
        <v>0</v>
      </c>
      <c r="L14" s="52">
        <v>43762</v>
      </c>
      <c r="M14" s="51">
        <v>-3.7410453711994585E-4</v>
      </c>
    </row>
    <row r="15" spans="1:13" ht="20.100000000000001" customHeight="1" x14ac:dyDescent="0.2">
      <c r="A15" s="22">
        <v>11</v>
      </c>
      <c r="B15" s="84" t="s">
        <v>89</v>
      </c>
      <c r="C15" s="49">
        <v>15233</v>
      </c>
      <c r="D15" s="49">
        <v>17374458</v>
      </c>
      <c r="E15" s="50">
        <v>17337386</v>
      </c>
      <c r="F15" s="51">
        <v>0.99786629315285702</v>
      </c>
      <c r="G15" s="52">
        <v>37072</v>
      </c>
      <c r="H15" s="53">
        <v>0</v>
      </c>
      <c r="I15" s="53">
        <v>0</v>
      </c>
      <c r="J15" s="53">
        <v>0</v>
      </c>
      <c r="K15" s="53">
        <v>0</v>
      </c>
      <c r="L15" s="52">
        <v>37072</v>
      </c>
      <c r="M15" s="51">
        <v>-2.1269965485010145E-3</v>
      </c>
    </row>
    <row r="16" spans="1:13" ht="20.100000000000001" customHeight="1" x14ac:dyDescent="0.2">
      <c r="A16" s="22">
        <v>12</v>
      </c>
      <c r="B16" s="84" t="s">
        <v>84</v>
      </c>
      <c r="C16" s="49">
        <v>52310</v>
      </c>
      <c r="D16" s="49">
        <v>57886372</v>
      </c>
      <c r="E16" s="50">
        <v>57822358</v>
      </c>
      <c r="F16" s="51">
        <v>0.99889414385824704</v>
      </c>
      <c r="G16" s="52">
        <v>64014</v>
      </c>
      <c r="H16" s="53">
        <v>0</v>
      </c>
      <c r="I16" s="53">
        <v>2</v>
      </c>
      <c r="J16" s="53">
        <v>0</v>
      </c>
      <c r="K16" s="53">
        <v>0</v>
      </c>
      <c r="L16" s="52">
        <v>64012</v>
      </c>
      <c r="M16" s="51">
        <v>-5.8793205348195432E-4</v>
      </c>
    </row>
    <row r="17" spans="1:13" ht="20.100000000000001" customHeight="1" x14ac:dyDescent="0.2">
      <c r="A17" s="22">
        <v>13</v>
      </c>
      <c r="B17" s="84" t="s">
        <v>82</v>
      </c>
      <c r="C17" s="49">
        <v>65333</v>
      </c>
      <c r="D17" s="49">
        <v>84063814</v>
      </c>
      <c r="E17" s="50">
        <v>83986872</v>
      </c>
      <c r="F17" s="51">
        <v>0.999084719139676</v>
      </c>
      <c r="G17" s="52">
        <v>76942</v>
      </c>
      <c r="H17" s="53">
        <v>0</v>
      </c>
      <c r="I17" s="53">
        <v>0</v>
      </c>
      <c r="J17" s="53">
        <v>0</v>
      </c>
      <c r="K17" s="53">
        <v>0</v>
      </c>
      <c r="L17" s="52">
        <v>76942</v>
      </c>
      <c r="M17" s="51">
        <v>-4.7063087166099304E-4</v>
      </c>
    </row>
    <row r="18" spans="1:13" ht="20.100000000000001" customHeight="1" x14ac:dyDescent="0.2">
      <c r="A18" s="22">
        <v>14</v>
      </c>
      <c r="B18" s="84" t="s">
        <v>86</v>
      </c>
      <c r="C18" s="49">
        <v>51043</v>
      </c>
      <c r="D18" s="49">
        <v>59982317</v>
      </c>
      <c r="E18" s="50">
        <v>59937546</v>
      </c>
      <c r="F18" s="51">
        <v>0.99925359668917102</v>
      </c>
      <c r="G18" s="52">
        <v>44771</v>
      </c>
      <c r="H18" s="53">
        <v>0</v>
      </c>
      <c r="I18" s="53">
        <v>0</v>
      </c>
      <c r="J18" s="53">
        <v>0</v>
      </c>
      <c r="K18" s="53">
        <v>0</v>
      </c>
      <c r="L18" s="52">
        <v>44771</v>
      </c>
      <c r="M18" s="51">
        <v>9.6769883188396744E-4</v>
      </c>
    </row>
    <row r="19" spans="1:13" ht="20.100000000000001" customHeight="1" x14ac:dyDescent="0.2">
      <c r="A19" s="22">
        <v>15</v>
      </c>
      <c r="B19" s="84" t="s">
        <v>87</v>
      </c>
      <c r="C19" s="49">
        <v>21296</v>
      </c>
      <c r="D19" s="49">
        <v>23956495</v>
      </c>
      <c r="E19" s="50">
        <v>23918816</v>
      </c>
      <c r="F19" s="51">
        <v>0.99842719062200003</v>
      </c>
      <c r="G19" s="52">
        <v>37679</v>
      </c>
      <c r="H19" s="53">
        <v>0</v>
      </c>
      <c r="I19" s="53">
        <v>0</v>
      </c>
      <c r="J19" s="53">
        <v>0</v>
      </c>
      <c r="K19" s="53">
        <v>0</v>
      </c>
      <c r="L19" s="52">
        <v>37679</v>
      </c>
      <c r="M19" s="51">
        <v>-1.334465058088985E-3</v>
      </c>
    </row>
    <row r="20" spans="1:13" ht="20.100000000000001" customHeight="1" x14ac:dyDescent="0.2">
      <c r="A20" s="22">
        <v>16</v>
      </c>
      <c r="B20" s="84" t="s">
        <v>90</v>
      </c>
      <c r="C20" s="49">
        <v>40003</v>
      </c>
      <c r="D20" s="49">
        <v>32488016</v>
      </c>
      <c r="E20" s="50">
        <v>32458826</v>
      </c>
      <c r="F20" s="51">
        <v>0.99910151484781295</v>
      </c>
      <c r="G20" s="52">
        <v>29190</v>
      </c>
      <c r="H20" s="53">
        <v>0</v>
      </c>
      <c r="I20" s="53">
        <v>7</v>
      </c>
      <c r="J20" s="53">
        <v>0</v>
      </c>
      <c r="K20" s="53">
        <v>0</v>
      </c>
      <c r="L20" s="52">
        <v>29183</v>
      </c>
      <c r="M20" s="51">
        <v>-8.8460685861102561E-4</v>
      </c>
    </row>
    <row r="21" spans="1:13" ht="20.100000000000001" customHeight="1" x14ac:dyDescent="0.2">
      <c r="A21" s="22">
        <v>17</v>
      </c>
      <c r="B21" s="84" t="s">
        <v>91</v>
      </c>
      <c r="C21" s="49">
        <v>41356</v>
      </c>
      <c r="D21" s="49">
        <v>25615600</v>
      </c>
      <c r="E21" s="50">
        <v>25546285</v>
      </c>
      <c r="F21" s="51">
        <v>0.99729403176189502</v>
      </c>
      <c r="G21" s="52">
        <v>69315</v>
      </c>
      <c r="H21" s="53">
        <v>0</v>
      </c>
      <c r="I21" s="53">
        <v>0</v>
      </c>
      <c r="J21" s="53">
        <v>0</v>
      </c>
      <c r="K21" s="53">
        <v>0</v>
      </c>
      <c r="L21" s="52">
        <v>69315</v>
      </c>
      <c r="M21" s="51">
        <v>-2.4442964831219438E-3</v>
      </c>
    </row>
    <row r="22" spans="1:13" s="34" customFormat="1" ht="20.100000000000001" customHeight="1" x14ac:dyDescent="0.2">
      <c r="A22" s="22">
        <v>18</v>
      </c>
      <c r="B22" s="84" t="s">
        <v>92</v>
      </c>
      <c r="C22" s="49">
        <v>45562</v>
      </c>
      <c r="D22" s="49">
        <v>92882526</v>
      </c>
      <c r="E22" s="50">
        <v>92831163</v>
      </c>
      <c r="F22" s="51">
        <v>0.99944701116332701</v>
      </c>
      <c r="G22" s="52">
        <v>51363</v>
      </c>
      <c r="H22" s="53">
        <v>0</v>
      </c>
      <c r="I22" s="53">
        <v>19</v>
      </c>
      <c r="J22" s="53">
        <v>0</v>
      </c>
      <c r="K22" s="53">
        <v>0</v>
      </c>
      <c r="L22" s="52">
        <v>51344</v>
      </c>
      <c r="M22" s="51">
        <v>-5.1214265497701028E-4</v>
      </c>
    </row>
    <row r="23" spans="1:13" ht="20.100000000000001" customHeight="1" x14ac:dyDescent="0.2">
      <c r="A23" s="22">
        <v>19</v>
      </c>
      <c r="B23" s="84" t="s">
        <v>85</v>
      </c>
      <c r="C23" s="49">
        <v>24819</v>
      </c>
      <c r="D23" s="49">
        <v>31657086</v>
      </c>
      <c r="E23" s="50">
        <v>31620347</v>
      </c>
      <c r="F23" s="51">
        <v>0.99883946993731498</v>
      </c>
      <c r="G23" s="52">
        <v>36739</v>
      </c>
      <c r="H23" s="53">
        <v>0</v>
      </c>
      <c r="I23" s="53">
        <v>0</v>
      </c>
      <c r="J23" s="53">
        <v>0</v>
      </c>
      <c r="K23" s="53">
        <v>0</v>
      </c>
      <c r="L23" s="52">
        <v>36739</v>
      </c>
      <c r="M23" s="51">
        <v>-8.7877505462297112E-4</v>
      </c>
    </row>
    <row r="24" spans="1:13" ht="20.100000000000001" customHeight="1" x14ac:dyDescent="0.2">
      <c r="A24" s="22">
        <v>20</v>
      </c>
      <c r="B24" s="84" t="s">
        <v>88</v>
      </c>
      <c r="C24" s="49">
        <v>42132</v>
      </c>
      <c r="D24" s="49">
        <v>64372674</v>
      </c>
      <c r="E24" s="50">
        <v>64278879</v>
      </c>
      <c r="F24" s="51">
        <v>0.99854293764462898</v>
      </c>
      <c r="G24" s="52">
        <v>93795</v>
      </c>
      <c r="H24" s="53">
        <v>0</v>
      </c>
      <c r="I24" s="53">
        <v>13154</v>
      </c>
      <c r="J24" s="53">
        <v>0</v>
      </c>
      <c r="K24" s="53">
        <v>0</v>
      </c>
      <c r="L24" s="52">
        <v>80641</v>
      </c>
      <c r="M24" s="51">
        <v>-2.6849765778202972E-4</v>
      </c>
    </row>
    <row r="25" spans="1:13" ht="20.100000000000001" customHeight="1" x14ac:dyDescent="0.2">
      <c r="A25" s="22">
        <v>21</v>
      </c>
      <c r="B25" s="84" t="s">
        <v>83</v>
      </c>
      <c r="C25" s="49">
        <v>57398</v>
      </c>
      <c r="D25" s="49">
        <v>86201900</v>
      </c>
      <c r="E25" s="50">
        <v>86198142</v>
      </c>
      <c r="F25" s="51">
        <v>0.999956404673215</v>
      </c>
      <c r="G25" s="52">
        <v>3758</v>
      </c>
      <c r="H25" s="53">
        <v>0</v>
      </c>
      <c r="I25" s="53">
        <v>0</v>
      </c>
      <c r="J25" s="53">
        <v>0</v>
      </c>
      <c r="K25" s="53">
        <v>0</v>
      </c>
      <c r="L25" s="52">
        <v>3758</v>
      </c>
      <c r="M25" s="51">
        <v>4.84661489696947E-6</v>
      </c>
    </row>
    <row r="26" spans="1:13" ht="20.100000000000001" customHeight="1" x14ac:dyDescent="0.2">
      <c r="A26" s="22">
        <v>22</v>
      </c>
      <c r="B26" s="84" t="s">
        <v>93</v>
      </c>
      <c r="C26" s="49">
        <v>1161506</v>
      </c>
      <c r="D26" s="49">
        <v>1459735922</v>
      </c>
      <c r="E26" s="49">
        <v>1458154416</v>
      </c>
      <c r="F26" s="51">
        <v>0.99891658074850098</v>
      </c>
      <c r="G26" s="52">
        <v>1581506</v>
      </c>
      <c r="H26" s="52">
        <v>0</v>
      </c>
      <c r="I26" s="52">
        <v>35318</v>
      </c>
      <c r="J26" s="52">
        <v>0</v>
      </c>
      <c r="K26" s="52">
        <v>3</v>
      </c>
      <c r="L26" s="52">
        <v>1546185</v>
      </c>
      <c r="M26" s="51">
        <v>-1.2898084126999887E-4</v>
      </c>
    </row>
  </sheetData>
  <autoFilter ref="A4:M26" xr:uid="{00000000-0001-0000-0300-000000000000}"/>
  <sortState xmlns:xlrd2="http://schemas.microsoft.com/office/spreadsheetml/2017/richdata2" ref="B5:L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M3:M4"/>
    <mergeCell ref="H3:L3"/>
    <mergeCell ref="A3:A4"/>
    <mergeCell ref="B3:B4"/>
    <mergeCell ref="C3:C4"/>
    <mergeCell ref="D3:D4"/>
    <mergeCell ref="E3:E4"/>
    <mergeCell ref="F3:F4"/>
    <mergeCell ref="G3:G4"/>
  </mergeCells>
  <phoneticPr fontId="41" type="noConversion"/>
  <conditionalFormatting sqref="B1:B1048576">
    <cfRule type="duplicateValues" dxfId="3" priority="6"/>
  </conditionalFormatting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zoomScale="110" zoomScaleNormal="110" workbookViewId="0">
      <pane ySplit="4" topLeftCell="A5" activePane="bottomLeft" state="frozen"/>
      <selection pane="bottomLeft" activeCell="H16" sqref="H16"/>
    </sheetView>
  </sheetViews>
  <sheetFormatPr defaultColWidth="9" defaultRowHeight="15" x14ac:dyDescent="0.2"/>
  <cols>
    <col min="1" max="1" width="9.625" style="15" customWidth="1"/>
    <col min="2" max="4" width="11.625" style="41" customWidth="1"/>
    <col min="5" max="5" width="11.625" style="15" customWidth="1"/>
    <col min="6" max="11" width="11.625" style="41" customWidth="1"/>
    <col min="12" max="12" width="11.625" style="15" customWidth="1"/>
    <col min="13" max="16384" width="9" style="15"/>
  </cols>
  <sheetData>
    <row r="1" spans="1:12" ht="20.100000000000001" customHeight="1" x14ac:dyDescent="0.2">
      <c r="A1" s="19" t="s">
        <v>42</v>
      </c>
    </row>
    <row r="2" spans="1:12" ht="39.950000000000003" customHeight="1" x14ac:dyDescent="0.2">
      <c r="A2" s="42" t="s">
        <v>181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1" customHeight="1" x14ac:dyDescent="0.2">
      <c r="A3" s="132" t="s">
        <v>133</v>
      </c>
      <c r="B3" s="120" t="s">
        <v>1</v>
      </c>
      <c r="C3" s="120" t="s">
        <v>43</v>
      </c>
      <c r="D3" s="120" t="s">
        <v>44</v>
      </c>
      <c r="E3" s="120" t="s">
        <v>45</v>
      </c>
      <c r="F3" s="112" t="s">
        <v>19</v>
      </c>
      <c r="G3" s="113"/>
      <c r="H3" s="131" t="s">
        <v>20</v>
      </c>
      <c r="I3" s="131"/>
      <c r="J3" s="131" t="s">
        <v>46</v>
      </c>
      <c r="K3" s="131"/>
      <c r="L3" s="118" t="s">
        <v>140</v>
      </c>
    </row>
    <row r="4" spans="1:12" s="40" customFormat="1" ht="42" customHeight="1" x14ac:dyDescent="0.2">
      <c r="A4" s="120"/>
      <c r="B4" s="120"/>
      <c r="C4" s="120"/>
      <c r="D4" s="120"/>
      <c r="E4" s="120"/>
      <c r="F4" s="44" t="s">
        <v>43</v>
      </c>
      <c r="G4" s="44" t="s">
        <v>44</v>
      </c>
      <c r="H4" s="44" t="s">
        <v>43</v>
      </c>
      <c r="I4" s="44" t="s">
        <v>44</v>
      </c>
      <c r="J4" s="44" t="s">
        <v>43</v>
      </c>
      <c r="K4" s="44" t="s">
        <v>44</v>
      </c>
      <c r="L4" s="115"/>
    </row>
    <row r="5" spans="1:12" ht="21" customHeight="1" x14ac:dyDescent="0.2">
      <c r="A5" s="45">
        <v>1</v>
      </c>
      <c r="B5" s="90" t="s">
        <v>72</v>
      </c>
      <c r="C5" s="85">
        <v>45374160.266999997</v>
      </c>
      <c r="D5" s="85">
        <v>45204079.539999999</v>
      </c>
      <c r="E5" s="86">
        <v>0.99629999999999996</v>
      </c>
      <c r="F5" s="85">
        <v>21723755.682999998</v>
      </c>
      <c r="G5" s="85">
        <v>21640204.158</v>
      </c>
      <c r="H5" s="85">
        <v>6011551.8640000001</v>
      </c>
      <c r="I5" s="85">
        <v>5978480.7659999998</v>
      </c>
      <c r="J5" s="85">
        <v>17638852.719999999</v>
      </c>
      <c r="K5" s="85">
        <v>17585394.616</v>
      </c>
      <c r="L5" s="23">
        <v>4.9999999999994493E-4</v>
      </c>
    </row>
    <row r="6" spans="1:12" ht="21" customHeight="1" x14ac:dyDescent="0.2">
      <c r="A6" s="45">
        <v>2</v>
      </c>
      <c r="B6" s="90" t="s">
        <v>77</v>
      </c>
      <c r="C6" s="85">
        <v>14862240.692</v>
      </c>
      <c r="D6" s="85">
        <v>14825720.812000001</v>
      </c>
      <c r="E6" s="86">
        <v>0.99750000000000005</v>
      </c>
      <c r="F6" s="85">
        <v>7316547.7850000001</v>
      </c>
      <c r="G6" s="85">
        <v>7302605.233</v>
      </c>
      <c r="H6" s="85">
        <v>4139310.9679999999</v>
      </c>
      <c r="I6" s="85">
        <v>4131419.0660000001</v>
      </c>
      <c r="J6" s="85">
        <v>3406381.9389999998</v>
      </c>
      <c r="K6" s="85">
        <v>3391696.5129999998</v>
      </c>
      <c r="L6" s="23">
        <v>5.0000000000005596E-4</v>
      </c>
    </row>
    <row r="7" spans="1:12" ht="21" customHeight="1" x14ac:dyDescent="0.2">
      <c r="A7" s="45">
        <v>3</v>
      </c>
      <c r="B7" s="90" t="s">
        <v>73</v>
      </c>
      <c r="C7" s="85">
        <v>5782344.2999999998</v>
      </c>
      <c r="D7" s="85">
        <v>5779131.1330000004</v>
      </c>
      <c r="E7" s="86">
        <v>0.99939999999999996</v>
      </c>
      <c r="F7" s="85">
        <v>3803520.8859999999</v>
      </c>
      <c r="G7" s="85">
        <v>3801751.9950000001</v>
      </c>
      <c r="H7" s="85">
        <v>582828.71100000001</v>
      </c>
      <c r="I7" s="85">
        <v>582717.61100000003</v>
      </c>
      <c r="J7" s="85">
        <v>1395994.703</v>
      </c>
      <c r="K7" s="85">
        <v>1394661.527</v>
      </c>
      <c r="L7" s="23">
        <v>0</v>
      </c>
    </row>
    <row r="8" spans="1:12" ht="21" customHeight="1" x14ac:dyDescent="0.2">
      <c r="A8" s="45">
        <v>4</v>
      </c>
      <c r="B8" s="90" t="s">
        <v>74</v>
      </c>
      <c r="C8" s="85">
        <v>3333711.6469999999</v>
      </c>
      <c r="D8" s="85">
        <v>3314619.5789999999</v>
      </c>
      <c r="E8" s="86">
        <v>0.99429999999999996</v>
      </c>
      <c r="F8" s="85">
        <v>1443497.68</v>
      </c>
      <c r="G8" s="85">
        <v>1430574.602</v>
      </c>
      <c r="H8" s="85">
        <v>1247993.7890000001</v>
      </c>
      <c r="I8" s="85">
        <v>1244864.2180000001</v>
      </c>
      <c r="J8" s="85">
        <v>642220.17799999996</v>
      </c>
      <c r="K8" s="85">
        <v>639180.75899999996</v>
      </c>
      <c r="L8" s="23">
        <v>-2.0999999999999908E-3</v>
      </c>
    </row>
    <row r="9" spans="1:12" ht="21" customHeight="1" x14ac:dyDescent="0.2">
      <c r="A9" s="45">
        <v>5</v>
      </c>
      <c r="B9" s="90" t="s">
        <v>75</v>
      </c>
      <c r="C9" s="85">
        <v>14824499.943</v>
      </c>
      <c r="D9" s="85">
        <v>14799728.105</v>
      </c>
      <c r="E9" s="86">
        <v>0.99829999999999997</v>
      </c>
      <c r="F9" s="85">
        <v>7863305.165</v>
      </c>
      <c r="G9" s="85">
        <v>7851857.0010000002</v>
      </c>
      <c r="H9" s="85">
        <v>4432185.1119999997</v>
      </c>
      <c r="I9" s="85">
        <v>4425992.7249999996</v>
      </c>
      <c r="J9" s="85">
        <v>2529009.6660000002</v>
      </c>
      <c r="K9" s="85">
        <v>2521878.3790000002</v>
      </c>
      <c r="L9" s="23">
        <v>7.9999999999991189E-4</v>
      </c>
    </row>
    <row r="10" spans="1:12" ht="21" customHeight="1" x14ac:dyDescent="0.2">
      <c r="A10" s="45">
        <v>6</v>
      </c>
      <c r="B10" s="90" t="s">
        <v>76</v>
      </c>
      <c r="C10" s="85">
        <v>10194018.272</v>
      </c>
      <c r="D10" s="85">
        <v>10138955.536</v>
      </c>
      <c r="E10" s="86">
        <v>0.99460000000000004</v>
      </c>
      <c r="F10" s="85">
        <v>2263048.236</v>
      </c>
      <c r="G10" s="85">
        <v>2260446.602</v>
      </c>
      <c r="H10" s="85">
        <v>2317508.7000000002</v>
      </c>
      <c r="I10" s="85">
        <v>2304761.4079999998</v>
      </c>
      <c r="J10" s="85">
        <v>5613461.3360000001</v>
      </c>
      <c r="K10" s="85">
        <v>5573747.5259999996</v>
      </c>
      <c r="L10" s="23">
        <v>-1.9000000000000128E-3</v>
      </c>
    </row>
    <row r="11" spans="1:12" ht="21" customHeight="1" x14ac:dyDescent="0.2">
      <c r="A11" s="45">
        <v>7</v>
      </c>
      <c r="B11" s="90" t="s">
        <v>78</v>
      </c>
      <c r="C11" s="85">
        <v>4274660.7529999996</v>
      </c>
      <c r="D11" s="85">
        <v>4242334.335</v>
      </c>
      <c r="E11" s="86">
        <v>0.99239999999999995</v>
      </c>
      <c r="F11" s="85">
        <v>3459675.4440000001</v>
      </c>
      <c r="G11" s="85">
        <v>3433148.406</v>
      </c>
      <c r="H11" s="85">
        <v>93427.058000000005</v>
      </c>
      <c r="I11" s="85">
        <v>92448.016000000003</v>
      </c>
      <c r="J11" s="85">
        <v>721558.25100000005</v>
      </c>
      <c r="K11" s="85">
        <v>716737.91299999994</v>
      </c>
      <c r="L11" s="23">
        <v>9.9999999999988987E-5</v>
      </c>
    </row>
    <row r="12" spans="1:12" ht="21" customHeight="1" x14ac:dyDescent="0.2">
      <c r="A12" s="45">
        <v>8</v>
      </c>
      <c r="B12" s="90" t="s">
        <v>79</v>
      </c>
      <c r="C12" s="85">
        <v>7269633.8689999999</v>
      </c>
      <c r="D12" s="85">
        <v>7262647.7860000003</v>
      </c>
      <c r="E12" s="86">
        <v>0.999</v>
      </c>
      <c r="F12" s="85">
        <v>4669370.7649999997</v>
      </c>
      <c r="G12" s="85">
        <v>4666661.5719999997</v>
      </c>
      <c r="H12" s="85">
        <v>1852136.683</v>
      </c>
      <c r="I12" s="85">
        <v>1850290.1529999999</v>
      </c>
      <c r="J12" s="85">
        <v>748126.42099999997</v>
      </c>
      <c r="K12" s="85">
        <v>745696.06099999999</v>
      </c>
      <c r="L12" s="23">
        <v>2.9999999999996696E-4</v>
      </c>
    </row>
    <row r="13" spans="1:12" ht="21" customHeight="1" x14ac:dyDescent="0.2">
      <c r="A13" s="45">
        <v>9</v>
      </c>
      <c r="B13" s="90" t="s">
        <v>80</v>
      </c>
      <c r="C13" s="85">
        <v>6104380.71</v>
      </c>
      <c r="D13" s="85">
        <v>6086805.415</v>
      </c>
      <c r="E13" s="86">
        <v>0.99709999999999999</v>
      </c>
      <c r="F13" s="85">
        <v>3710750.1570000001</v>
      </c>
      <c r="G13" s="85">
        <v>3704117.0010000002</v>
      </c>
      <c r="H13" s="85">
        <v>872840.95400000003</v>
      </c>
      <c r="I13" s="85">
        <v>871826.68900000001</v>
      </c>
      <c r="J13" s="85">
        <v>1520789.5989999999</v>
      </c>
      <c r="K13" s="85">
        <v>1510861.7250000001</v>
      </c>
      <c r="L13" s="23">
        <v>-9.9999999999988987E-5</v>
      </c>
    </row>
    <row r="14" spans="1:12" ht="21" customHeight="1" x14ac:dyDescent="0.2">
      <c r="A14" s="45">
        <v>10</v>
      </c>
      <c r="B14" s="90" t="s">
        <v>81</v>
      </c>
      <c r="C14" s="85">
        <v>10308752.99</v>
      </c>
      <c r="D14" s="85">
        <v>10274364.636</v>
      </c>
      <c r="E14" s="86">
        <v>0.99670000000000003</v>
      </c>
      <c r="F14" s="85">
        <v>2426496.5049999999</v>
      </c>
      <c r="G14" s="85">
        <v>2416720.8390000002</v>
      </c>
      <c r="H14" s="85">
        <v>3535469.3539999998</v>
      </c>
      <c r="I14" s="85">
        <v>3523606.827</v>
      </c>
      <c r="J14" s="85">
        <v>4346787.1310000001</v>
      </c>
      <c r="K14" s="85">
        <v>4334036.97</v>
      </c>
      <c r="L14" s="23">
        <v>-1.0999999999999899E-3</v>
      </c>
    </row>
    <row r="15" spans="1:12" ht="21" customHeight="1" x14ac:dyDescent="0.2">
      <c r="A15" s="45">
        <v>11</v>
      </c>
      <c r="B15" s="90" t="s">
        <v>89</v>
      </c>
      <c r="C15" s="85">
        <v>3318420.5630000001</v>
      </c>
      <c r="D15" s="85">
        <v>3312355.068</v>
      </c>
      <c r="E15" s="86">
        <v>0.99819999999999998</v>
      </c>
      <c r="F15" s="85">
        <v>2387604.8330000001</v>
      </c>
      <c r="G15" s="85">
        <v>2384574.375</v>
      </c>
      <c r="H15" s="85">
        <v>758692.34900000005</v>
      </c>
      <c r="I15" s="85">
        <v>756395.277</v>
      </c>
      <c r="J15" s="85">
        <v>172123.38099999999</v>
      </c>
      <c r="K15" s="85">
        <v>171385.416</v>
      </c>
      <c r="L15" s="23">
        <v>1.9999999999997797E-4</v>
      </c>
    </row>
    <row r="16" spans="1:12" ht="21" customHeight="1" x14ac:dyDescent="0.2">
      <c r="A16" s="45">
        <v>12</v>
      </c>
      <c r="B16" s="84" t="s">
        <v>84</v>
      </c>
      <c r="C16" s="87">
        <v>7945554.5389999999</v>
      </c>
      <c r="D16" s="87">
        <v>7796790.9469999997</v>
      </c>
      <c r="E16" s="86">
        <v>0.98129999999999995</v>
      </c>
      <c r="F16" s="87">
        <v>5124145.6050000004</v>
      </c>
      <c r="G16" s="87">
        <v>5009882.375</v>
      </c>
      <c r="H16" s="87">
        <v>1759373.0530000001</v>
      </c>
      <c r="I16" s="87">
        <v>1726753.2139999999</v>
      </c>
      <c r="J16" s="87">
        <v>1062035.8810000001</v>
      </c>
      <c r="K16" s="87">
        <v>1060155.358</v>
      </c>
      <c r="L16" s="51">
        <v>-1.4500000000000068E-2</v>
      </c>
    </row>
    <row r="17" spans="1:12" ht="21" customHeight="1" x14ac:dyDescent="0.2">
      <c r="A17" s="45">
        <v>13</v>
      </c>
      <c r="B17" s="90" t="s">
        <v>82</v>
      </c>
      <c r="C17" s="85">
        <v>15733704.973999999</v>
      </c>
      <c r="D17" s="85">
        <v>15564887.425000001</v>
      </c>
      <c r="E17" s="86">
        <v>0.98929999999999996</v>
      </c>
      <c r="F17" s="85">
        <v>9707581.6520000007</v>
      </c>
      <c r="G17" s="85">
        <v>9619422.4149999991</v>
      </c>
      <c r="H17" s="85">
        <v>3136346.1919999998</v>
      </c>
      <c r="I17" s="85">
        <v>3082301.446</v>
      </c>
      <c r="J17" s="85">
        <v>2889777.13</v>
      </c>
      <c r="K17" s="85">
        <v>2863163.5639999998</v>
      </c>
      <c r="L17" s="23">
        <v>-1.8000000000000238E-3</v>
      </c>
    </row>
    <row r="18" spans="1:12" s="34" customFormat="1" ht="21" customHeight="1" x14ac:dyDescent="0.2">
      <c r="A18" s="46">
        <v>14</v>
      </c>
      <c r="B18" s="84" t="s">
        <v>86</v>
      </c>
      <c r="C18" s="87">
        <v>12277040.744999999</v>
      </c>
      <c r="D18" s="87">
        <v>12204001.574999999</v>
      </c>
      <c r="E18" s="88">
        <v>0.99409999999999998</v>
      </c>
      <c r="F18" s="87">
        <v>8899752.557</v>
      </c>
      <c r="G18" s="87">
        <v>8858657.8719999995</v>
      </c>
      <c r="H18" s="87">
        <v>1407253.486</v>
      </c>
      <c r="I18" s="87">
        <v>1402431.9029999999</v>
      </c>
      <c r="J18" s="87">
        <v>1970034.702</v>
      </c>
      <c r="K18" s="87">
        <v>1942911.8</v>
      </c>
      <c r="L18" s="51">
        <v>-8.0000000000002292E-4</v>
      </c>
    </row>
    <row r="19" spans="1:12" s="34" customFormat="1" ht="21" customHeight="1" x14ac:dyDescent="0.2">
      <c r="A19" s="46">
        <v>15</v>
      </c>
      <c r="B19" s="90" t="s">
        <v>87</v>
      </c>
      <c r="C19" s="85">
        <v>3454667.19</v>
      </c>
      <c r="D19" s="85">
        <v>3384549.96</v>
      </c>
      <c r="E19" s="86">
        <v>0.97970000000000002</v>
      </c>
      <c r="F19" s="85">
        <v>1865246.763</v>
      </c>
      <c r="G19" s="85">
        <v>1798632.66</v>
      </c>
      <c r="H19" s="85">
        <v>180265.533</v>
      </c>
      <c r="I19" s="85">
        <v>178691.62899999999</v>
      </c>
      <c r="J19" s="85">
        <v>1409154.8940000001</v>
      </c>
      <c r="K19" s="85">
        <v>1407225.6710000001</v>
      </c>
      <c r="L19" s="23">
        <v>-1.0999999999999899E-3</v>
      </c>
    </row>
    <row r="20" spans="1:12" ht="21" customHeight="1" x14ac:dyDescent="0.2">
      <c r="A20" s="45">
        <v>16</v>
      </c>
      <c r="B20" s="90" t="s">
        <v>90</v>
      </c>
      <c r="C20" s="85">
        <v>4807277.3930000002</v>
      </c>
      <c r="D20" s="85">
        <v>4664272.3470000001</v>
      </c>
      <c r="E20" s="86">
        <v>0.97030000000000005</v>
      </c>
      <c r="F20" s="85">
        <v>2089893.46</v>
      </c>
      <c r="G20" s="85">
        <v>1967337.5530000001</v>
      </c>
      <c r="H20" s="85">
        <v>2562002.781</v>
      </c>
      <c r="I20" s="85">
        <v>2544810.4380000001</v>
      </c>
      <c r="J20" s="85">
        <v>155381.152</v>
      </c>
      <c r="K20" s="85">
        <v>152124.356</v>
      </c>
      <c r="L20" s="23">
        <v>-2.2999999999999687E-3</v>
      </c>
    </row>
    <row r="21" spans="1:12" ht="21" customHeight="1" x14ac:dyDescent="0.2">
      <c r="A21" s="45">
        <v>17</v>
      </c>
      <c r="B21" s="90" t="s">
        <v>91</v>
      </c>
      <c r="C21" s="85">
        <v>5242925.9759999998</v>
      </c>
      <c r="D21" s="85">
        <v>5057356.92</v>
      </c>
      <c r="E21" s="86">
        <v>0.96460000000000001</v>
      </c>
      <c r="F21" s="85">
        <v>2653655.4950000001</v>
      </c>
      <c r="G21" s="85">
        <v>2508548.5060000001</v>
      </c>
      <c r="H21" s="85">
        <v>2474030.031</v>
      </c>
      <c r="I21" s="85">
        <v>2434793.2319999998</v>
      </c>
      <c r="J21" s="85">
        <v>115240.45</v>
      </c>
      <c r="K21" s="85">
        <v>114015.182</v>
      </c>
      <c r="L21" s="23">
        <v>-1.9999999999997797E-4</v>
      </c>
    </row>
    <row r="22" spans="1:12" ht="21" customHeight="1" x14ac:dyDescent="0.2">
      <c r="A22" s="45">
        <v>18</v>
      </c>
      <c r="B22" s="90" t="s">
        <v>92</v>
      </c>
      <c r="C22" s="85">
        <v>6563187.8360000001</v>
      </c>
      <c r="D22" s="85">
        <v>6534338.8689999999</v>
      </c>
      <c r="E22" s="86">
        <v>0.99560000000000004</v>
      </c>
      <c r="F22" s="85">
        <v>4180354.93</v>
      </c>
      <c r="G22" s="85">
        <v>4163313.1979999999</v>
      </c>
      <c r="H22" s="85">
        <v>1061925.5149999999</v>
      </c>
      <c r="I22" s="85">
        <v>1057099.1029999999</v>
      </c>
      <c r="J22" s="85">
        <v>1320907.3910000001</v>
      </c>
      <c r="K22" s="85">
        <v>1313926.568</v>
      </c>
      <c r="L22" s="23">
        <v>-1.0999999999999899E-3</v>
      </c>
    </row>
    <row r="23" spans="1:12" ht="21" customHeight="1" x14ac:dyDescent="0.2">
      <c r="A23" s="45">
        <v>19</v>
      </c>
      <c r="B23" s="90" t="s">
        <v>85</v>
      </c>
      <c r="C23" s="85">
        <v>4755900.8770000003</v>
      </c>
      <c r="D23" s="85">
        <v>4733308.6210000003</v>
      </c>
      <c r="E23" s="86">
        <v>0.99519999999999997</v>
      </c>
      <c r="F23" s="85">
        <v>2900807.5219999999</v>
      </c>
      <c r="G23" s="85">
        <v>2893070.5180000002</v>
      </c>
      <c r="H23" s="85">
        <v>913035.59499999997</v>
      </c>
      <c r="I23" s="85">
        <v>909872.353</v>
      </c>
      <c r="J23" s="85">
        <v>942057.76</v>
      </c>
      <c r="K23" s="85">
        <v>930365.75</v>
      </c>
      <c r="L23" s="23">
        <v>-9.000000000000119E-4</v>
      </c>
    </row>
    <row r="24" spans="1:12" ht="21" customHeight="1" x14ac:dyDescent="0.2">
      <c r="A24" s="45">
        <v>20</v>
      </c>
      <c r="B24" s="90" t="s">
        <v>88</v>
      </c>
      <c r="C24" s="85">
        <v>11155581.715</v>
      </c>
      <c r="D24" s="85">
        <v>11100020.899</v>
      </c>
      <c r="E24" s="86">
        <v>0.995</v>
      </c>
      <c r="F24" s="85">
        <v>6899128.8669999996</v>
      </c>
      <c r="G24" s="85">
        <v>6866788.915</v>
      </c>
      <c r="H24" s="85">
        <v>3556402.04</v>
      </c>
      <c r="I24" s="85">
        <v>3539623.5649999999</v>
      </c>
      <c r="J24" s="85">
        <v>700050.80799999996</v>
      </c>
      <c r="K24" s="85">
        <v>693608.41899999999</v>
      </c>
      <c r="L24" s="23">
        <v>-9.9999999999988987E-5</v>
      </c>
    </row>
    <row r="25" spans="1:12" ht="21" customHeight="1" x14ac:dyDescent="0.2">
      <c r="A25" s="47">
        <v>21</v>
      </c>
      <c r="B25" s="91" t="s">
        <v>83</v>
      </c>
      <c r="C25" s="85">
        <v>7519984.1569999997</v>
      </c>
      <c r="D25" s="85">
        <v>7499533.9639999997</v>
      </c>
      <c r="E25" s="86">
        <v>0.99729999999999996</v>
      </c>
      <c r="F25" s="85">
        <v>2180839.6159999999</v>
      </c>
      <c r="G25" s="85">
        <v>2178413.932</v>
      </c>
      <c r="H25" s="85">
        <v>1583293.936</v>
      </c>
      <c r="I25" s="85">
        <v>1576703.2509999999</v>
      </c>
      <c r="J25" s="85">
        <v>3755850.605</v>
      </c>
      <c r="K25" s="85">
        <v>3744416.781</v>
      </c>
      <c r="L25" s="23">
        <v>4.9999999999994493E-4</v>
      </c>
    </row>
    <row r="26" spans="1:12" ht="21" customHeight="1" x14ac:dyDescent="0.2">
      <c r="A26" s="45">
        <v>22</v>
      </c>
      <c r="B26" s="90" t="s">
        <v>93</v>
      </c>
      <c r="C26" s="89">
        <v>205102649.40799999</v>
      </c>
      <c r="D26" s="89">
        <v>203779803.472</v>
      </c>
      <c r="E26" s="86">
        <v>0.99355032253450548</v>
      </c>
      <c r="F26" s="85">
        <v>107568979.60600001</v>
      </c>
      <c r="G26" s="85">
        <v>106756729.728</v>
      </c>
      <c r="H26" s="85">
        <v>44477873.704000004</v>
      </c>
      <c r="I26" s="85">
        <v>44215882.890000001</v>
      </c>
      <c r="J26" s="85">
        <v>53055796.097999997</v>
      </c>
      <c r="K26" s="85">
        <v>52807190.854000002</v>
      </c>
      <c r="L26" s="23">
        <v>-8.6865022723747742E-4</v>
      </c>
    </row>
    <row r="27" spans="1:12" x14ac:dyDescent="0.2">
      <c r="F27" s="15"/>
    </row>
  </sheetData>
  <autoFilter ref="A4:L26" xr:uid="{00000000-0001-0000-0400-000000000000}"/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5748031496063" right="0.15748031496063" top="0.43307086614173201" bottom="0.27559055118110198" header="0.23622047244094499" footer="0.1574803149606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6FD0-DD02-4914-8B4E-690B9DFCB24C}">
  <dimension ref="A1:L25"/>
  <sheetViews>
    <sheetView zoomScale="110" zoomScaleNormal="110" workbookViewId="0">
      <pane ySplit="3" topLeftCell="A4" activePane="bottomLeft" state="frozen"/>
      <selection pane="bottomLeft" activeCell="K16" sqref="K16"/>
    </sheetView>
  </sheetViews>
  <sheetFormatPr defaultRowHeight="14.25" x14ac:dyDescent="0.2"/>
  <cols>
    <col min="2" max="2" width="19.25" bestFit="1" customWidth="1"/>
    <col min="3" max="3" width="21.375" customWidth="1"/>
    <col min="4" max="5" width="19.25" bestFit="1" customWidth="1"/>
    <col min="6" max="6" width="14.125" customWidth="1"/>
  </cols>
  <sheetData>
    <row r="1" spans="1:12" ht="20.100000000000001" customHeight="1" x14ac:dyDescent="0.2">
      <c r="A1" s="19" t="s">
        <v>139</v>
      </c>
    </row>
    <row r="2" spans="1:12" ht="39.950000000000003" customHeight="1" x14ac:dyDescent="0.2">
      <c r="A2" s="4" t="s">
        <v>182</v>
      </c>
      <c r="B2" s="94"/>
      <c r="C2" s="94"/>
      <c r="D2" s="94"/>
      <c r="E2" s="94"/>
      <c r="F2" s="94"/>
      <c r="G2" s="94"/>
      <c r="H2" s="94"/>
    </row>
    <row r="3" spans="1:12" ht="24.75" customHeight="1" x14ac:dyDescent="0.2">
      <c r="A3" s="93" t="s">
        <v>133</v>
      </c>
      <c r="B3" s="93" t="s">
        <v>141</v>
      </c>
      <c r="C3" s="93" t="s">
        <v>142</v>
      </c>
      <c r="D3" s="93" t="s">
        <v>143</v>
      </c>
      <c r="E3" s="93" t="s">
        <v>144</v>
      </c>
      <c r="F3" s="96" t="s">
        <v>166</v>
      </c>
      <c r="G3" s="44" t="s">
        <v>167</v>
      </c>
      <c r="H3" s="44" t="s">
        <v>145</v>
      </c>
    </row>
    <row r="4" spans="1:12" ht="21" customHeight="1" x14ac:dyDescent="0.2">
      <c r="A4" s="95">
        <v>1</v>
      </c>
      <c r="B4" s="103" t="s">
        <v>72</v>
      </c>
      <c r="C4" s="95">
        <v>16</v>
      </c>
      <c r="D4" s="95">
        <v>7</v>
      </c>
      <c r="E4" s="95">
        <v>27</v>
      </c>
      <c r="F4" s="95">
        <v>50</v>
      </c>
      <c r="G4" s="105">
        <f>(F4/上线率!C5)*100%</f>
        <v>4.7263446450515169E-3</v>
      </c>
      <c r="H4" s="105">
        <v>-2.9145340559991037E-3</v>
      </c>
      <c r="I4" s="102"/>
    </row>
    <row r="5" spans="1:12" ht="21" customHeight="1" x14ac:dyDescent="0.2">
      <c r="A5" s="95">
        <v>2</v>
      </c>
      <c r="B5" s="103" t="s">
        <v>77</v>
      </c>
      <c r="C5" s="95">
        <v>10</v>
      </c>
      <c r="D5" s="95">
        <v>6</v>
      </c>
      <c r="E5" s="95">
        <v>6</v>
      </c>
      <c r="F5" s="95">
        <v>22</v>
      </c>
      <c r="G5" s="105">
        <f>(F5/上线率!C6)*100%</f>
        <v>8.5503303536727561E-3</v>
      </c>
      <c r="H5" s="105">
        <v>2.5976580570591899E-4</v>
      </c>
      <c r="I5" s="102"/>
    </row>
    <row r="6" spans="1:12" ht="21" customHeight="1" x14ac:dyDescent="0.2">
      <c r="A6" s="95">
        <v>3</v>
      </c>
      <c r="B6" s="103" t="s">
        <v>73</v>
      </c>
      <c r="C6" s="95">
        <v>5</v>
      </c>
      <c r="D6" s="95">
        <v>0</v>
      </c>
      <c r="E6" s="95">
        <v>0</v>
      </c>
      <c r="F6" s="95">
        <v>5</v>
      </c>
      <c r="G6" s="105">
        <f>(F6/上线率!C7)*100%</f>
        <v>5.4406964091403701E-3</v>
      </c>
      <c r="H6" s="105">
        <v>-4.3953691646301226E-3</v>
      </c>
      <c r="I6" s="102"/>
    </row>
    <row r="7" spans="1:12" ht="21" customHeight="1" x14ac:dyDescent="0.2">
      <c r="A7" s="95">
        <v>4</v>
      </c>
      <c r="B7" s="103" t="s">
        <v>74</v>
      </c>
      <c r="C7" s="95">
        <v>9</v>
      </c>
      <c r="D7" s="95">
        <v>5</v>
      </c>
      <c r="E7" s="95">
        <v>2</v>
      </c>
      <c r="F7" s="95">
        <v>16</v>
      </c>
      <c r="G7" s="105">
        <f>(F7/上线率!C8)*100%</f>
        <v>1.7075773745997867E-2</v>
      </c>
      <c r="H7" s="105">
        <v>-2.237530975032178E-3</v>
      </c>
      <c r="I7" s="102"/>
    </row>
    <row r="8" spans="1:12" ht="21" customHeight="1" x14ac:dyDescent="0.2">
      <c r="A8" s="95">
        <v>5</v>
      </c>
      <c r="B8" s="103" t="s">
        <v>75</v>
      </c>
      <c r="C8" s="95">
        <v>182</v>
      </c>
      <c r="D8" s="95">
        <v>72</v>
      </c>
      <c r="E8" s="95">
        <v>62</v>
      </c>
      <c r="F8" s="95">
        <v>316</v>
      </c>
      <c r="G8" s="105">
        <f>(F8/上线率!C9)*100%</f>
        <v>0.12599681020733652</v>
      </c>
      <c r="H8" s="105">
        <v>-6.1110108031657173E-2</v>
      </c>
      <c r="I8" s="102"/>
    </row>
    <row r="9" spans="1:12" ht="21" customHeight="1" x14ac:dyDescent="0.2">
      <c r="A9" s="95">
        <v>6</v>
      </c>
      <c r="B9" s="103" t="s">
        <v>76</v>
      </c>
      <c r="C9" s="95">
        <v>0</v>
      </c>
      <c r="D9" s="95">
        <v>7</v>
      </c>
      <c r="E9" s="95">
        <v>10</v>
      </c>
      <c r="F9" s="95">
        <v>17</v>
      </c>
      <c r="G9" s="105">
        <f>(F9/上线率!C10)*100%</f>
        <v>7.592675301473872E-3</v>
      </c>
      <c r="H9" s="105">
        <v>1.9588724845724633E-3</v>
      </c>
      <c r="I9" s="102"/>
    </row>
    <row r="10" spans="1:12" ht="21" customHeight="1" x14ac:dyDescent="0.2">
      <c r="A10" s="95">
        <v>7</v>
      </c>
      <c r="B10" s="103" t="s">
        <v>78</v>
      </c>
      <c r="C10" s="95">
        <v>8</v>
      </c>
      <c r="D10" s="95">
        <v>0</v>
      </c>
      <c r="E10" s="95">
        <v>5</v>
      </c>
      <c r="F10" s="95">
        <v>13</v>
      </c>
      <c r="G10" s="105">
        <f>(F10/上线率!C11)*100%</f>
        <v>1.7857142857142856E-2</v>
      </c>
      <c r="H10" s="105">
        <v>-7.1081830790568658E-3</v>
      </c>
      <c r="I10" s="102"/>
      <c r="L10" s="102"/>
    </row>
    <row r="11" spans="1:12" ht="21" customHeight="1" x14ac:dyDescent="0.2">
      <c r="A11" s="95">
        <v>8</v>
      </c>
      <c r="B11" s="103" t="s">
        <v>79</v>
      </c>
      <c r="C11" s="95">
        <v>0</v>
      </c>
      <c r="D11" s="95">
        <v>0</v>
      </c>
      <c r="E11" s="95">
        <v>2</v>
      </c>
      <c r="F11" s="95">
        <v>2</v>
      </c>
      <c r="G11" s="105">
        <f>(F11/上线率!C12)*100%</f>
        <v>1.5760441292356187E-3</v>
      </c>
      <c r="H11" s="105">
        <v>-2.2676893945836095E-5</v>
      </c>
      <c r="I11" s="102"/>
    </row>
    <row r="12" spans="1:12" ht="21" customHeight="1" x14ac:dyDescent="0.2">
      <c r="A12" s="95">
        <v>9</v>
      </c>
      <c r="B12" s="103" t="s">
        <v>80</v>
      </c>
      <c r="C12" s="95">
        <v>4</v>
      </c>
      <c r="D12" s="95">
        <v>1</v>
      </c>
      <c r="E12" s="95">
        <v>4</v>
      </c>
      <c r="F12" s="95">
        <v>9</v>
      </c>
      <c r="G12" s="105">
        <f>(F12/上线率!C13)*100%</f>
        <v>8.0935251798561151E-3</v>
      </c>
      <c r="H12" s="105">
        <v>2.583883306577878E-3</v>
      </c>
      <c r="I12" s="102"/>
    </row>
    <row r="13" spans="1:12" ht="21" customHeight="1" x14ac:dyDescent="0.2">
      <c r="A13" s="95">
        <v>10</v>
      </c>
      <c r="B13" s="103" t="s">
        <v>81</v>
      </c>
      <c r="C13" s="95">
        <v>3</v>
      </c>
      <c r="D13" s="95">
        <v>3</v>
      </c>
      <c r="E13" s="95">
        <v>8</v>
      </c>
      <c r="F13" s="95">
        <v>14</v>
      </c>
      <c r="G13" s="105">
        <f>(F13/上线率!C14)*100%</f>
        <v>5.8749475451112046E-3</v>
      </c>
      <c r="H13" s="105">
        <v>8.5612696794683859E-4</v>
      </c>
      <c r="I13" s="102"/>
    </row>
    <row r="14" spans="1:12" ht="21" customHeight="1" x14ac:dyDescent="0.2">
      <c r="A14" s="95">
        <v>11</v>
      </c>
      <c r="B14" s="103" t="s">
        <v>625</v>
      </c>
      <c r="C14" s="95">
        <v>0</v>
      </c>
      <c r="D14" s="95">
        <v>0</v>
      </c>
      <c r="E14" s="95">
        <v>0</v>
      </c>
      <c r="F14" s="95">
        <v>0</v>
      </c>
      <c r="G14" s="105">
        <f>(F14/上线率!C15)*100%</f>
        <v>0</v>
      </c>
      <c r="H14" s="105">
        <v>0</v>
      </c>
      <c r="I14" s="102"/>
    </row>
    <row r="15" spans="1:12" ht="21" customHeight="1" x14ac:dyDescent="0.2">
      <c r="A15" s="95">
        <v>12</v>
      </c>
      <c r="B15" s="103" t="s">
        <v>84</v>
      </c>
      <c r="C15" s="95">
        <v>7</v>
      </c>
      <c r="D15" s="95">
        <v>26</v>
      </c>
      <c r="E15" s="95">
        <v>2</v>
      </c>
      <c r="F15" s="95">
        <v>35</v>
      </c>
      <c r="G15" s="105">
        <f>(F15/上线率!C16)*100%</f>
        <v>1.8929150892374257E-2</v>
      </c>
      <c r="H15" s="105">
        <v>1.1560196848468124E-3</v>
      </c>
      <c r="I15" s="102"/>
    </row>
    <row r="16" spans="1:12" ht="21" customHeight="1" x14ac:dyDescent="0.2">
      <c r="A16" s="95">
        <v>13</v>
      </c>
      <c r="B16" s="104" t="s">
        <v>82</v>
      </c>
      <c r="C16" s="95">
        <v>14</v>
      </c>
      <c r="D16" s="95">
        <v>6</v>
      </c>
      <c r="E16" s="95">
        <v>6</v>
      </c>
      <c r="F16" s="95">
        <v>26</v>
      </c>
      <c r="G16" s="105">
        <f>(F16/上线率!C17)*100%</f>
        <v>1.1235955056179775E-2</v>
      </c>
      <c r="H16" s="105">
        <v>3.04603941181961E-4</v>
      </c>
      <c r="I16" s="102"/>
    </row>
    <row r="17" spans="1:9" ht="21" customHeight="1" x14ac:dyDescent="0.2">
      <c r="A17" s="95">
        <v>14</v>
      </c>
      <c r="B17" s="103" t="s">
        <v>86</v>
      </c>
      <c r="C17" s="95">
        <v>10</v>
      </c>
      <c r="D17" s="95">
        <v>6</v>
      </c>
      <c r="E17" s="95">
        <v>13</v>
      </c>
      <c r="F17" s="95">
        <v>29</v>
      </c>
      <c r="G17" s="105">
        <f>(F17/上线率!C18)*100%</f>
        <v>1.5803814713896459E-2</v>
      </c>
      <c r="H17" s="105">
        <v>-8.7087201050450452E-3</v>
      </c>
      <c r="I17" s="102"/>
    </row>
    <row r="18" spans="1:9" ht="21" customHeight="1" x14ac:dyDescent="0.2">
      <c r="A18" s="95">
        <v>15</v>
      </c>
      <c r="B18" s="103" t="s">
        <v>87</v>
      </c>
      <c r="C18" s="95">
        <v>1</v>
      </c>
      <c r="D18" s="95">
        <v>0</v>
      </c>
      <c r="E18" s="95">
        <v>1</v>
      </c>
      <c r="F18" s="95">
        <v>2</v>
      </c>
      <c r="G18" s="105">
        <f>(F18/上线率!C19)*100%</f>
        <v>2.635046113306983E-3</v>
      </c>
      <c r="H18" s="105">
        <v>-6.862918608538336E-3</v>
      </c>
      <c r="I18" s="102"/>
    </row>
    <row r="19" spans="1:9" ht="21" customHeight="1" x14ac:dyDescent="0.2">
      <c r="A19" s="95">
        <v>16</v>
      </c>
      <c r="B19" s="103" t="s">
        <v>90</v>
      </c>
      <c r="C19" s="95">
        <v>0</v>
      </c>
      <c r="D19" s="95">
        <v>2</v>
      </c>
      <c r="E19" s="95">
        <v>0</v>
      </c>
      <c r="F19" s="95">
        <v>2</v>
      </c>
      <c r="G19" s="105">
        <f>(F19/上线率!C20)*100%</f>
        <v>1.3679890560875513E-3</v>
      </c>
      <c r="H19" s="105">
        <v>-2.8994362639693481E-3</v>
      </c>
      <c r="I19" s="102"/>
    </row>
    <row r="20" spans="1:9" ht="21" customHeight="1" x14ac:dyDescent="0.2">
      <c r="A20" s="95">
        <v>17</v>
      </c>
      <c r="B20" s="103" t="s">
        <v>91</v>
      </c>
      <c r="C20" s="95">
        <v>4</v>
      </c>
      <c r="D20" s="95">
        <v>6</v>
      </c>
      <c r="E20" s="95">
        <v>0</v>
      </c>
      <c r="F20" s="95">
        <v>10</v>
      </c>
      <c r="G20" s="105">
        <f>(F20/上线率!C21)*100%</f>
        <v>6.6800267201068807E-3</v>
      </c>
      <c r="H20" s="105">
        <v>5.1564315846304529E-4</v>
      </c>
      <c r="I20" s="102"/>
    </row>
    <row r="21" spans="1:9" ht="21" customHeight="1" x14ac:dyDescent="0.2">
      <c r="A21" s="95">
        <v>18</v>
      </c>
      <c r="B21" s="103" t="s">
        <v>92</v>
      </c>
      <c r="C21" s="95">
        <v>5</v>
      </c>
      <c r="D21" s="95">
        <v>5</v>
      </c>
      <c r="E21" s="95">
        <v>3</v>
      </c>
      <c r="F21" s="95">
        <v>13</v>
      </c>
      <c r="G21" s="105">
        <f>(F21/上线率!C22)*100%</f>
        <v>8.0445544554455448E-3</v>
      </c>
      <c r="H21" s="105">
        <v>-8.552684536746423E-5</v>
      </c>
      <c r="I21" s="102"/>
    </row>
    <row r="22" spans="1:9" ht="21" customHeight="1" x14ac:dyDescent="0.2">
      <c r="A22" s="95">
        <v>19</v>
      </c>
      <c r="B22" s="103" t="s">
        <v>85</v>
      </c>
      <c r="C22" s="95">
        <v>4</v>
      </c>
      <c r="D22" s="95">
        <v>2</v>
      </c>
      <c r="E22" s="95">
        <v>5</v>
      </c>
      <c r="F22" s="95">
        <v>11</v>
      </c>
      <c r="G22" s="105">
        <f>(F22/上线率!C23)*100%</f>
        <v>1.2021857923497269E-2</v>
      </c>
      <c r="H22" s="105">
        <v>-2.9378658969860458E-3</v>
      </c>
      <c r="I22" s="102"/>
    </row>
    <row r="23" spans="1:9" ht="21" customHeight="1" x14ac:dyDescent="0.2">
      <c r="A23" s="95">
        <v>20</v>
      </c>
      <c r="B23" s="103" t="s">
        <v>88</v>
      </c>
      <c r="C23" s="95">
        <v>5</v>
      </c>
      <c r="D23" s="95">
        <v>4</v>
      </c>
      <c r="E23" s="95">
        <v>3</v>
      </c>
      <c r="F23" s="95">
        <v>12</v>
      </c>
      <c r="G23" s="105">
        <f>(F23/上线率!C24)*100%</f>
        <v>7.889546351084813E-3</v>
      </c>
      <c r="H23" s="105">
        <v>1.8125713342043272E-3</v>
      </c>
      <c r="I23" s="102"/>
    </row>
    <row r="24" spans="1:9" ht="21" customHeight="1" x14ac:dyDescent="0.2">
      <c r="A24" s="95">
        <v>21</v>
      </c>
      <c r="B24" s="103" t="s">
        <v>83</v>
      </c>
      <c r="C24" s="95">
        <v>4</v>
      </c>
      <c r="D24" s="95">
        <v>4</v>
      </c>
      <c r="E24" s="95">
        <v>21</v>
      </c>
      <c r="F24" s="95">
        <v>29</v>
      </c>
      <c r="G24" s="105">
        <f>(F24/上线率!C25)*100%</f>
        <v>1.412566975158305E-2</v>
      </c>
      <c r="H24" s="105">
        <v>2.6026236593986816E-3</v>
      </c>
      <c r="I24" s="102"/>
    </row>
    <row r="25" spans="1:9" ht="21" customHeight="1" x14ac:dyDescent="0.2">
      <c r="A25" s="95">
        <v>22</v>
      </c>
      <c r="B25" s="103" t="s">
        <v>218</v>
      </c>
      <c r="C25" s="95">
        <v>291</v>
      </c>
      <c r="D25" s="95">
        <v>162</v>
      </c>
      <c r="E25" s="95">
        <v>180</v>
      </c>
      <c r="F25" s="95">
        <v>633</v>
      </c>
      <c r="G25" s="105">
        <f>(F25/上线率!C26)*100%</f>
        <v>1.5212323664415659E-2</v>
      </c>
      <c r="H25" s="105">
        <v>-5.1699970466521587E-3</v>
      </c>
      <c r="I25" s="102"/>
    </row>
  </sheetData>
  <autoFilter ref="A3:H25" xr:uid="{45476FD0-DD02-4914-8B4E-690B9DFCB24C}"/>
  <phoneticPr fontId="4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72"/>
  <sheetViews>
    <sheetView zoomScale="110" zoomScaleNormal="110" workbookViewId="0">
      <pane ySplit="3" topLeftCell="A4" activePane="bottomLeft" state="frozen"/>
      <selection pane="bottomLeft" activeCell="F10" sqref="F10"/>
    </sheetView>
  </sheetViews>
  <sheetFormatPr defaultColWidth="9" defaultRowHeight="20.100000000000001" customHeight="1" x14ac:dyDescent="0.2"/>
  <cols>
    <col min="1" max="1" width="9" style="31"/>
    <col min="2" max="2" width="16.75" style="32" customWidth="1"/>
    <col min="3" max="3" width="13.625" style="32" customWidth="1"/>
    <col min="4" max="4" width="9" style="32"/>
    <col min="5" max="5" width="47.375" style="32" customWidth="1"/>
    <col min="6" max="6" width="15" style="32" customWidth="1"/>
    <col min="7" max="7" width="34.875" style="32" customWidth="1"/>
    <col min="8" max="8" width="19" style="33" customWidth="1"/>
    <col min="9" max="16384" width="9" style="34"/>
  </cols>
  <sheetData>
    <row r="1" spans="1:8" ht="20.100000000000001" customHeight="1" x14ac:dyDescent="0.2">
      <c r="A1" s="35" t="s">
        <v>172</v>
      </c>
    </row>
    <row r="2" spans="1:8" ht="40.5" customHeight="1" x14ac:dyDescent="0.2">
      <c r="A2" s="36" t="s">
        <v>147</v>
      </c>
      <c r="B2" s="26"/>
      <c r="C2" s="26"/>
      <c r="D2" s="26"/>
      <c r="E2" s="26"/>
      <c r="F2" s="26"/>
      <c r="G2" s="26"/>
      <c r="H2" s="37"/>
    </row>
    <row r="3" spans="1:8" ht="20.100000000000001" customHeight="1" x14ac:dyDescent="0.2">
      <c r="A3" s="38" t="s">
        <v>47</v>
      </c>
      <c r="B3" s="38" t="s">
        <v>48</v>
      </c>
      <c r="C3" s="38" t="s">
        <v>49</v>
      </c>
      <c r="D3" s="38" t="s">
        <v>50</v>
      </c>
      <c r="E3" s="38" t="s">
        <v>51</v>
      </c>
      <c r="F3" s="38" t="s">
        <v>52</v>
      </c>
      <c r="G3" s="38" t="s">
        <v>53</v>
      </c>
      <c r="H3" s="38" t="s">
        <v>59</v>
      </c>
    </row>
    <row r="4" spans="1:8" ht="20.100000000000001" customHeight="1" x14ac:dyDescent="0.2">
      <c r="A4" s="17">
        <f>SUBTOTAL(103,$B$4:B4)*1</f>
        <v>1</v>
      </c>
      <c r="B4" s="92" t="s">
        <v>72</v>
      </c>
      <c r="C4" s="9" t="s">
        <v>485</v>
      </c>
      <c r="D4" s="92" t="s">
        <v>94</v>
      </c>
      <c r="E4" s="92" t="s">
        <v>264</v>
      </c>
      <c r="F4" s="92" t="s">
        <v>98</v>
      </c>
      <c r="G4" s="92" t="s">
        <v>96</v>
      </c>
      <c r="H4" s="39">
        <v>45659.21875</v>
      </c>
    </row>
    <row r="5" spans="1:8" ht="20.100000000000001" customHeight="1" x14ac:dyDescent="0.2">
      <c r="A5" s="17">
        <f>SUBTOTAL(103,$B$4:B5)*1</f>
        <v>2</v>
      </c>
      <c r="B5" s="92" t="s">
        <v>72</v>
      </c>
      <c r="C5" s="9" t="s">
        <v>116</v>
      </c>
      <c r="D5" s="92" t="s">
        <v>94</v>
      </c>
      <c r="E5" s="92" t="s">
        <v>100</v>
      </c>
      <c r="F5" s="92" t="s">
        <v>20</v>
      </c>
      <c r="G5" s="92" t="s">
        <v>96</v>
      </c>
      <c r="H5" s="39">
        <v>45373.444884259261</v>
      </c>
    </row>
    <row r="6" spans="1:8" ht="20.100000000000001" customHeight="1" x14ac:dyDescent="0.2">
      <c r="A6" s="17">
        <f>SUBTOTAL(103,$B$4:B6)*1</f>
        <v>3</v>
      </c>
      <c r="B6" s="92" t="s">
        <v>72</v>
      </c>
      <c r="C6" s="9" t="s">
        <v>595</v>
      </c>
      <c r="D6" s="92" t="s">
        <v>94</v>
      </c>
      <c r="E6" s="92" t="s">
        <v>100</v>
      </c>
      <c r="F6" s="92" t="s">
        <v>20</v>
      </c>
      <c r="G6" s="92" t="s">
        <v>96</v>
      </c>
      <c r="H6" s="39">
        <v>45718.436643518522</v>
      </c>
    </row>
    <row r="7" spans="1:8" ht="20.100000000000001" customHeight="1" x14ac:dyDescent="0.2">
      <c r="A7" s="17">
        <f>SUBTOTAL(103,$B$4:B7)*1</f>
        <v>4</v>
      </c>
      <c r="B7" s="92" t="s">
        <v>72</v>
      </c>
      <c r="C7" s="9" t="s">
        <v>478</v>
      </c>
      <c r="D7" s="92" t="s">
        <v>94</v>
      </c>
      <c r="E7" s="92" t="s">
        <v>271</v>
      </c>
      <c r="F7" s="92" t="s">
        <v>19</v>
      </c>
      <c r="G7" s="92" t="s">
        <v>96</v>
      </c>
      <c r="H7" s="39">
        <v>45721.412499999999</v>
      </c>
    </row>
    <row r="8" spans="1:8" ht="20.100000000000001" customHeight="1" x14ac:dyDescent="0.2">
      <c r="A8" s="17">
        <f>SUBTOTAL(103,$B$4:B8)*1</f>
        <v>5</v>
      </c>
      <c r="B8" s="92" t="s">
        <v>72</v>
      </c>
      <c r="C8" s="9" t="s">
        <v>283</v>
      </c>
      <c r="D8" s="92" t="s">
        <v>94</v>
      </c>
      <c r="E8" s="92" t="s">
        <v>271</v>
      </c>
      <c r="F8" s="92" t="s">
        <v>20</v>
      </c>
      <c r="G8" s="92" t="s">
        <v>96</v>
      </c>
      <c r="H8" s="39">
        <v>45636.410046296296</v>
      </c>
    </row>
    <row r="9" spans="1:8" ht="20.100000000000001" customHeight="1" x14ac:dyDescent="0.2">
      <c r="A9" s="17">
        <f>SUBTOTAL(103,$B$4:B9)*1</f>
        <v>6</v>
      </c>
      <c r="B9" s="92" t="s">
        <v>72</v>
      </c>
      <c r="C9" s="9" t="s">
        <v>425</v>
      </c>
      <c r="D9" s="92" t="s">
        <v>94</v>
      </c>
      <c r="E9" s="92" t="s">
        <v>149</v>
      </c>
      <c r="F9" s="92" t="s">
        <v>19</v>
      </c>
      <c r="G9" s="92" t="s">
        <v>95</v>
      </c>
      <c r="H9" s="39">
        <v>45660.634768518517</v>
      </c>
    </row>
    <row r="10" spans="1:8" ht="20.100000000000001" customHeight="1" x14ac:dyDescent="0.2">
      <c r="A10" s="17">
        <f>SUBTOTAL(103,$B$4:B10)*1</f>
        <v>7</v>
      </c>
      <c r="B10" s="92" t="s">
        <v>72</v>
      </c>
      <c r="C10" s="9" t="s">
        <v>448</v>
      </c>
      <c r="D10" s="92" t="s">
        <v>102</v>
      </c>
      <c r="E10" s="92" t="s">
        <v>449</v>
      </c>
      <c r="F10" s="92" t="s">
        <v>98</v>
      </c>
      <c r="G10" s="92" t="s">
        <v>96</v>
      </c>
      <c r="H10" s="39">
        <v>45721.412499999999</v>
      </c>
    </row>
    <row r="11" spans="1:8" ht="20.100000000000001" customHeight="1" x14ac:dyDescent="0.2">
      <c r="A11" s="17">
        <f>SUBTOTAL(103,$B$4:B11)*1</f>
        <v>8</v>
      </c>
      <c r="B11" s="92" t="s">
        <v>72</v>
      </c>
      <c r="C11" s="9" t="s">
        <v>603</v>
      </c>
      <c r="D11" s="92" t="s">
        <v>94</v>
      </c>
      <c r="E11" s="92" t="s">
        <v>449</v>
      </c>
      <c r="F11" s="92" t="s">
        <v>98</v>
      </c>
      <c r="G11" s="92" t="s">
        <v>96</v>
      </c>
      <c r="H11" s="39">
        <v>45721.409722222219</v>
      </c>
    </row>
    <row r="12" spans="1:8" ht="20.100000000000001" customHeight="1" x14ac:dyDescent="0.2">
      <c r="A12" s="17">
        <f>SUBTOTAL(103,$B$4:B12)*1</f>
        <v>9</v>
      </c>
      <c r="B12" s="92" t="s">
        <v>72</v>
      </c>
      <c r="C12" s="9" t="s">
        <v>618</v>
      </c>
      <c r="D12" s="92" t="s">
        <v>94</v>
      </c>
      <c r="E12" s="92" t="s">
        <v>449</v>
      </c>
      <c r="F12" s="92" t="s">
        <v>98</v>
      </c>
      <c r="G12" s="92" t="s">
        <v>96</v>
      </c>
      <c r="H12" s="39">
        <v>45721.409722222219</v>
      </c>
    </row>
    <row r="13" spans="1:8" ht="20.100000000000001" customHeight="1" x14ac:dyDescent="0.2">
      <c r="A13" s="17">
        <f>SUBTOTAL(103,$B$4:B13)*1</f>
        <v>10</v>
      </c>
      <c r="B13" s="92" t="s">
        <v>72</v>
      </c>
      <c r="C13" s="9" t="s">
        <v>290</v>
      </c>
      <c r="D13" s="92" t="s">
        <v>94</v>
      </c>
      <c r="E13" s="92" t="s">
        <v>111</v>
      </c>
      <c r="F13" s="92" t="s">
        <v>20</v>
      </c>
      <c r="G13" s="92" t="s">
        <v>96</v>
      </c>
      <c r="H13" s="39">
        <v>45656.838518518518</v>
      </c>
    </row>
    <row r="14" spans="1:8" ht="20.100000000000001" customHeight="1" x14ac:dyDescent="0.2">
      <c r="A14" s="17">
        <f>SUBTOTAL(103,$B$4:B14)*1</f>
        <v>11</v>
      </c>
      <c r="B14" s="92" t="s">
        <v>72</v>
      </c>
      <c r="C14" s="9" t="s">
        <v>433</v>
      </c>
      <c r="D14" s="92" t="s">
        <v>94</v>
      </c>
      <c r="E14" s="92" t="s">
        <v>111</v>
      </c>
      <c r="F14" s="92" t="s">
        <v>19</v>
      </c>
      <c r="G14" s="92" t="s">
        <v>96</v>
      </c>
      <c r="H14" s="39">
        <v>45687.904027777775</v>
      </c>
    </row>
    <row r="15" spans="1:8" ht="20.100000000000001" customHeight="1" x14ac:dyDescent="0.2">
      <c r="A15" s="17">
        <f>SUBTOTAL(103,$B$4:B15)*1</f>
        <v>12</v>
      </c>
      <c r="B15" s="92" t="s">
        <v>72</v>
      </c>
      <c r="C15" s="9" t="s">
        <v>291</v>
      </c>
      <c r="D15" s="92" t="s">
        <v>94</v>
      </c>
      <c r="E15" s="92" t="s">
        <v>111</v>
      </c>
      <c r="F15" s="92" t="s">
        <v>20</v>
      </c>
      <c r="G15" s="92" t="s">
        <v>96</v>
      </c>
      <c r="H15" s="39">
        <v>45657.4455787037</v>
      </c>
    </row>
    <row r="16" spans="1:8" ht="20.100000000000001" customHeight="1" x14ac:dyDescent="0.2">
      <c r="A16" s="17">
        <f>SUBTOTAL(103,$B$4:B16)*1</f>
        <v>13</v>
      </c>
      <c r="B16" s="92" t="s">
        <v>72</v>
      </c>
      <c r="C16" s="9" t="s">
        <v>284</v>
      </c>
      <c r="D16" s="92" t="s">
        <v>94</v>
      </c>
      <c r="E16" s="92" t="s">
        <v>111</v>
      </c>
      <c r="F16" s="92" t="s">
        <v>20</v>
      </c>
      <c r="G16" s="92" t="s">
        <v>96</v>
      </c>
      <c r="H16" s="39">
        <v>45652.618078703701</v>
      </c>
    </row>
    <row r="17" spans="1:8" ht="20.100000000000001" customHeight="1" x14ac:dyDescent="0.2">
      <c r="A17" s="17">
        <f>SUBTOTAL(103,$B$4:B17)*1</f>
        <v>14</v>
      </c>
      <c r="B17" s="92" t="s">
        <v>72</v>
      </c>
      <c r="C17" s="9" t="s">
        <v>285</v>
      </c>
      <c r="D17" s="92" t="s">
        <v>94</v>
      </c>
      <c r="E17" s="92" t="s">
        <v>111</v>
      </c>
      <c r="F17" s="92" t="s">
        <v>20</v>
      </c>
      <c r="G17" s="92" t="s">
        <v>96</v>
      </c>
      <c r="H17" s="39">
        <v>45720.688935185186</v>
      </c>
    </row>
    <row r="18" spans="1:8" ht="20.100000000000001" customHeight="1" x14ac:dyDescent="0.2">
      <c r="A18" s="17">
        <f>SUBTOTAL(103,$B$4:B18)*1</f>
        <v>15</v>
      </c>
      <c r="B18" s="92" t="s">
        <v>72</v>
      </c>
      <c r="C18" s="9" t="s">
        <v>270</v>
      </c>
      <c r="D18" s="92" t="s">
        <v>94</v>
      </c>
      <c r="E18" s="92" t="s">
        <v>111</v>
      </c>
      <c r="F18" s="92" t="s">
        <v>20</v>
      </c>
      <c r="G18" s="92" t="s">
        <v>96</v>
      </c>
      <c r="H18" s="39">
        <v>45651.444814814815</v>
      </c>
    </row>
    <row r="19" spans="1:8" ht="20.100000000000001" customHeight="1" x14ac:dyDescent="0.2">
      <c r="A19" s="17">
        <f>SUBTOTAL(103,$B$4:B19)*1</f>
        <v>16</v>
      </c>
      <c r="B19" s="92" t="s">
        <v>72</v>
      </c>
      <c r="C19" s="9" t="s">
        <v>288</v>
      </c>
      <c r="D19" s="92" t="s">
        <v>94</v>
      </c>
      <c r="E19" s="92" t="s">
        <v>111</v>
      </c>
      <c r="F19" s="92" t="s">
        <v>20</v>
      </c>
      <c r="G19" s="92" t="s">
        <v>96</v>
      </c>
      <c r="H19" s="39">
        <v>45720.704756944448</v>
      </c>
    </row>
    <row r="20" spans="1:8" ht="20.100000000000001" customHeight="1" x14ac:dyDescent="0.2">
      <c r="A20" s="17">
        <f>SUBTOTAL(103,$B$4:B20)*1</f>
        <v>17</v>
      </c>
      <c r="B20" s="92" t="s">
        <v>72</v>
      </c>
      <c r="C20" s="9" t="s">
        <v>289</v>
      </c>
      <c r="D20" s="92" t="s">
        <v>94</v>
      </c>
      <c r="E20" s="92" t="s">
        <v>111</v>
      </c>
      <c r="F20" s="92" t="s">
        <v>20</v>
      </c>
      <c r="G20" s="92" t="s">
        <v>96</v>
      </c>
      <c r="H20" s="39">
        <v>45720.684259259258</v>
      </c>
    </row>
    <row r="21" spans="1:8" ht="20.100000000000001" customHeight="1" x14ac:dyDescent="0.2">
      <c r="A21" s="17">
        <f>SUBTOTAL(103,$B$4:B21)*1</f>
        <v>18</v>
      </c>
      <c r="B21" s="92" t="s">
        <v>72</v>
      </c>
      <c r="C21" s="9" t="s">
        <v>287</v>
      </c>
      <c r="D21" s="92" t="s">
        <v>94</v>
      </c>
      <c r="E21" s="92" t="s">
        <v>111</v>
      </c>
      <c r="F21" s="92" t="s">
        <v>20</v>
      </c>
      <c r="G21" s="92" t="s">
        <v>96</v>
      </c>
      <c r="H21" s="39">
        <v>45720.682685185187</v>
      </c>
    </row>
    <row r="22" spans="1:8" ht="20.100000000000001" customHeight="1" x14ac:dyDescent="0.2">
      <c r="A22" s="17">
        <f>SUBTOTAL(103,$B$4:B22)*1</f>
        <v>19</v>
      </c>
      <c r="B22" s="92" t="s">
        <v>72</v>
      </c>
      <c r="C22" s="9" t="s">
        <v>596</v>
      </c>
      <c r="D22" s="92" t="s">
        <v>94</v>
      </c>
      <c r="E22" s="92" t="s">
        <v>119</v>
      </c>
      <c r="F22" s="92" t="s">
        <v>20</v>
      </c>
      <c r="G22" s="92" t="s">
        <v>96</v>
      </c>
      <c r="H22" s="39">
        <v>45718.790717592594</v>
      </c>
    </row>
    <row r="23" spans="1:8" ht="20.100000000000001" customHeight="1" x14ac:dyDescent="0.2">
      <c r="A23" s="17">
        <f>SUBTOTAL(103,$B$4:B23)*1</f>
        <v>20</v>
      </c>
      <c r="B23" s="92" t="s">
        <v>72</v>
      </c>
      <c r="C23" s="9" t="s">
        <v>267</v>
      </c>
      <c r="D23" s="92" t="s">
        <v>94</v>
      </c>
      <c r="E23" s="92" t="s">
        <v>187</v>
      </c>
      <c r="F23" s="92" t="s">
        <v>20</v>
      </c>
      <c r="G23" s="92" t="s">
        <v>101</v>
      </c>
      <c r="H23" s="39">
        <v>45646.605451388888</v>
      </c>
    </row>
    <row r="24" spans="1:8" ht="20.100000000000001" customHeight="1" x14ac:dyDescent="0.2">
      <c r="A24" s="17">
        <f>SUBTOTAL(103,$B$4:B24)*1</f>
        <v>21</v>
      </c>
      <c r="B24" s="92" t="s">
        <v>72</v>
      </c>
      <c r="C24" s="9" t="s">
        <v>286</v>
      </c>
      <c r="D24" s="92" t="s">
        <v>94</v>
      </c>
      <c r="E24" s="92" t="s">
        <v>187</v>
      </c>
      <c r="F24" s="92" t="s">
        <v>20</v>
      </c>
      <c r="G24" s="92" t="s">
        <v>101</v>
      </c>
      <c r="H24" s="39">
        <v>45720.745578703703</v>
      </c>
    </row>
    <row r="25" spans="1:8" ht="20.100000000000001" customHeight="1" x14ac:dyDescent="0.2">
      <c r="A25" s="17">
        <f>SUBTOTAL(103,$B$4:B25)*1</f>
        <v>22</v>
      </c>
      <c r="B25" s="92" t="s">
        <v>72</v>
      </c>
      <c r="C25" s="9" t="s">
        <v>510</v>
      </c>
      <c r="D25" s="92" t="s">
        <v>94</v>
      </c>
      <c r="E25" s="92" t="s">
        <v>511</v>
      </c>
      <c r="F25" s="92" t="s">
        <v>20</v>
      </c>
      <c r="G25" s="92" t="s">
        <v>108</v>
      </c>
      <c r="H25" s="39">
        <v>45721.409722222219</v>
      </c>
    </row>
    <row r="26" spans="1:8" ht="20.100000000000001" customHeight="1" x14ac:dyDescent="0.2">
      <c r="A26" s="17">
        <f>SUBTOTAL(103,$B$4:B26)*1</f>
        <v>23</v>
      </c>
      <c r="B26" s="92" t="s">
        <v>72</v>
      </c>
      <c r="C26" s="9" t="s">
        <v>512</v>
      </c>
      <c r="D26" s="92" t="s">
        <v>94</v>
      </c>
      <c r="E26" s="92" t="s">
        <v>511</v>
      </c>
      <c r="F26" s="92" t="s">
        <v>20</v>
      </c>
      <c r="G26" s="92" t="s">
        <v>108</v>
      </c>
      <c r="H26" s="39">
        <v>45721.409722222219</v>
      </c>
    </row>
    <row r="27" spans="1:8" ht="20.100000000000001" customHeight="1" x14ac:dyDescent="0.2">
      <c r="A27" s="17">
        <f>SUBTOTAL(103,$B$4:B27)*1</f>
        <v>24</v>
      </c>
      <c r="B27" s="92" t="s">
        <v>72</v>
      </c>
      <c r="C27" s="9" t="s">
        <v>515</v>
      </c>
      <c r="D27" s="92" t="s">
        <v>94</v>
      </c>
      <c r="E27" s="92" t="s">
        <v>511</v>
      </c>
      <c r="F27" s="92" t="s">
        <v>20</v>
      </c>
      <c r="G27" s="92" t="s">
        <v>108</v>
      </c>
      <c r="H27" s="39">
        <v>45721.412812499999</v>
      </c>
    </row>
    <row r="28" spans="1:8" ht="20.100000000000001" customHeight="1" x14ac:dyDescent="0.2">
      <c r="A28" s="17">
        <f>SUBTOTAL(103,$B$4:B28)*1</f>
        <v>25</v>
      </c>
      <c r="B28" s="92" t="s">
        <v>72</v>
      </c>
      <c r="C28" s="9" t="s">
        <v>605</v>
      </c>
      <c r="D28" s="92" t="s">
        <v>94</v>
      </c>
      <c r="E28" s="92" t="s">
        <v>511</v>
      </c>
      <c r="F28" s="92" t="s">
        <v>20</v>
      </c>
      <c r="G28" s="92" t="s">
        <v>108</v>
      </c>
      <c r="H28" s="39">
        <v>45719.79791666667</v>
      </c>
    </row>
    <row r="29" spans="1:8" ht="20.100000000000001" customHeight="1" x14ac:dyDescent="0.2">
      <c r="A29" s="17">
        <f>SUBTOTAL(103,$B$4:B29)*1</f>
        <v>26</v>
      </c>
      <c r="B29" s="92" t="s">
        <v>72</v>
      </c>
      <c r="C29" s="107" t="s">
        <v>472</v>
      </c>
      <c r="D29" s="92" t="s">
        <v>94</v>
      </c>
      <c r="E29" s="92" t="s">
        <v>266</v>
      </c>
      <c r="F29" s="92" t="s">
        <v>20</v>
      </c>
      <c r="G29" s="92" t="s">
        <v>96</v>
      </c>
      <c r="H29" s="39">
        <v>45670.655486111114</v>
      </c>
    </row>
    <row r="30" spans="1:8" ht="20.100000000000001" customHeight="1" x14ac:dyDescent="0.2">
      <c r="A30" s="17">
        <f>SUBTOTAL(103,$B$4:B30)*1</f>
        <v>27</v>
      </c>
      <c r="B30" s="92" t="s">
        <v>72</v>
      </c>
      <c r="C30" s="9" t="s">
        <v>292</v>
      </c>
      <c r="D30" s="92" t="s">
        <v>94</v>
      </c>
      <c r="E30" s="92" t="s">
        <v>266</v>
      </c>
      <c r="F30" s="92" t="s">
        <v>20</v>
      </c>
      <c r="G30" s="92" t="s">
        <v>96</v>
      </c>
      <c r="H30" s="39">
        <v>45638.371527777781</v>
      </c>
    </row>
    <row r="31" spans="1:8" ht="20.100000000000001" customHeight="1" x14ac:dyDescent="0.2">
      <c r="A31" s="17">
        <f>SUBTOTAL(103,$B$4:B31)*1</f>
        <v>28</v>
      </c>
      <c r="B31" s="92" t="s">
        <v>72</v>
      </c>
      <c r="C31" s="9" t="s">
        <v>293</v>
      </c>
      <c r="D31" s="92" t="s">
        <v>94</v>
      </c>
      <c r="E31" s="92" t="s">
        <v>266</v>
      </c>
      <c r="F31" s="92" t="s">
        <v>20</v>
      </c>
      <c r="G31" s="92" t="s">
        <v>96</v>
      </c>
      <c r="H31" s="39">
        <v>45720.766770833332</v>
      </c>
    </row>
    <row r="32" spans="1:8" ht="20.100000000000001" customHeight="1" x14ac:dyDescent="0.2">
      <c r="A32" s="17">
        <f>SUBTOTAL(103,$B$4:B32)*1</f>
        <v>29</v>
      </c>
      <c r="B32" s="92" t="s">
        <v>72</v>
      </c>
      <c r="C32" s="9" t="s">
        <v>294</v>
      </c>
      <c r="D32" s="92" t="s">
        <v>94</v>
      </c>
      <c r="E32" s="92" t="s">
        <v>266</v>
      </c>
      <c r="F32" s="92" t="s">
        <v>20</v>
      </c>
      <c r="G32" s="92" t="s">
        <v>96</v>
      </c>
      <c r="H32" s="39">
        <v>45628</v>
      </c>
    </row>
    <row r="33" spans="1:8" ht="20.100000000000001" customHeight="1" x14ac:dyDescent="0.2">
      <c r="A33" s="17">
        <f>SUBTOTAL(103,$B$4:B33)*1</f>
        <v>30</v>
      </c>
      <c r="B33" s="92" t="s">
        <v>72</v>
      </c>
      <c r="C33" s="9" t="s">
        <v>538</v>
      </c>
      <c r="D33" s="92" t="s">
        <v>94</v>
      </c>
      <c r="E33" s="92" t="s">
        <v>266</v>
      </c>
      <c r="F33" s="92" t="s">
        <v>20</v>
      </c>
      <c r="G33" s="92" t="s">
        <v>96</v>
      </c>
      <c r="H33" s="39">
        <v>45670.666666666664</v>
      </c>
    </row>
    <row r="34" spans="1:8" ht="20.100000000000001" customHeight="1" x14ac:dyDescent="0.2">
      <c r="A34" s="17">
        <f>SUBTOTAL(103,$B$4:B34)*1</f>
        <v>31</v>
      </c>
      <c r="B34" s="92" t="s">
        <v>72</v>
      </c>
      <c r="C34" s="9" t="s">
        <v>591</v>
      </c>
      <c r="D34" s="92" t="s">
        <v>94</v>
      </c>
      <c r="E34" s="92" t="s">
        <v>266</v>
      </c>
      <c r="F34" s="92" t="s">
        <v>20</v>
      </c>
      <c r="G34" s="92" t="s">
        <v>96</v>
      </c>
      <c r="H34" s="39">
        <v>45670.670972222222</v>
      </c>
    </row>
    <row r="35" spans="1:8" ht="20.100000000000001" customHeight="1" x14ac:dyDescent="0.2">
      <c r="A35" s="17">
        <f>SUBTOTAL(103,$B$4:B35)*1</f>
        <v>32</v>
      </c>
      <c r="B35" s="92" t="s">
        <v>72</v>
      </c>
      <c r="C35" s="9" t="s">
        <v>479</v>
      </c>
      <c r="D35" s="92" t="s">
        <v>102</v>
      </c>
      <c r="E35" s="92" t="s">
        <v>480</v>
      </c>
      <c r="F35" s="92" t="s">
        <v>98</v>
      </c>
      <c r="G35" s="92" t="s">
        <v>96</v>
      </c>
      <c r="H35" s="39">
        <v>45721.412499999999</v>
      </c>
    </row>
    <row r="36" spans="1:8" ht="20.100000000000001" customHeight="1" x14ac:dyDescent="0.2">
      <c r="A36" s="17">
        <f>SUBTOTAL(103,$B$4:B36)*1</f>
        <v>33</v>
      </c>
      <c r="B36" s="92" t="s">
        <v>72</v>
      </c>
      <c r="C36" s="9" t="s">
        <v>489</v>
      </c>
      <c r="D36" s="92" t="s">
        <v>94</v>
      </c>
      <c r="E36" s="92" t="s">
        <v>97</v>
      </c>
      <c r="F36" s="92" t="s">
        <v>19</v>
      </c>
      <c r="G36" s="92" t="s">
        <v>96</v>
      </c>
      <c r="H36" s="39">
        <v>45721.412719907406</v>
      </c>
    </row>
    <row r="37" spans="1:8" ht="20.100000000000001" customHeight="1" x14ac:dyDescent="0.2">
      <c r="A37" s="17">
        <f>SUBTOTAL(103,$B$4:B37)*1</f>
        <v>34</v>
      </c>
      <c r="B37" s="92" t="s">
        <v>72</v>
      </c>
      <c r="C37" s="9" t="s">
        <v>507</v>
      </c>
      <c r="D37" s="92" t="s">
        <v>94</v>
      </c>
      <c r="E37" s="92" t="s">
        <v>97</v>
      </c>
      <c r="F37" s="92" t="s">
        <v>19</v>
      </c>
      <c r="G37" s="92" t="s">
        <v>96</v>
      </c>
      <c r="H37" s="39">
        <v>45681.454317129632</v>
      </c>
    </row>
    <row r="38" spans="1:8" ht="20.100000000000001" customHeight="1" x14ac:dyDescent="0.2">
      <c r="A38" s="17">
        <f>SUBTOTAL(103,$B$4:B38)*1</f>
        <v>35</v>
      </c>
      <c r="B38" s="92" t="s">
        <v>72</v>
      </c>
      <c r="C38" s="9" t="s">
        <v>604</v>
      </c>
      <c r="D38" s="92" t="s">
        <v>94</v>
      </c>
      <c r="E38" s="92" t="s">
        <v>97</v>
      </c>
      <c r="F38" s="92" t="s">
        <v>19</v>
      </c>
      <c r="G38" s="92" t="s">
        <v>96</v>
      </c>
      <c r="H38" s="39">
        <v>45687.620983796296</v>
      </c>
    </row>
    <row r="39" spans="1:8" ht="20.100000000000001" customHeight="1" x14ac:dyDescent="0.2">
      <c r="A39" s="17">
        <f>SUBTOTAL(103,$B$4:B39)*1</f>
        <v>36</v>
      </c>
      <c r="B39" s="92" t="s">
        <v>72</v>
      </c>
      <c r="C39" s="9" t="s">
        <v>268</v>
      </c>
      <c r="D39" s="92" t="s">
        <v>94</v>
      </c>
      <c r="E39" s="92" t="s">
        <v>269</v>
      </c>
      <c r="F39" s="92" t="s">
        <v>20</v>
      </c>
      <c r="G39" s="92" t="s">
        <v>108</v>
      </c>
      <c r="H39" s="39">
        <v>45637.397835648146</v>
      </c>
    </row>
    <row r="40" spans="1:8" ht="20.100000000000001" customHeight="1" x14ac:dyDescent="0.2">
      <c r="A40" s="17">
        <f>SUBTOTAL(103,$B$4:B40)*1</f>
        <v>37</v>
      </c>
      <c r="B40" s="92" t="s">
        <v>72</v>
      </c>
      <c r="C40" s="9" t="s">
        <v>438</v>
      </c>
      <c r="D40" s="92" t="s">
        <v>94</v>
      </c>
      <c r="E40" s="92" t="s">
        <v>188</v>
      </c>
      <c r="F40" s="92" t="s">
        <v>19</v>
      </c>
      <c r="G40" s="92" t="s">
        <v>101</v>
      </c>
      <c r="H40" s="39">
        <v>45720.820983796293</v>
      </c>
    </row>
    <row r="41" spans="1:8" ht="20.100000000000001" customHeight="1" x14ac:dyDescent="0.2">
      <c r="A41" s="17">
        <f>SUBTOTAL(103,$B$4:B41)*1</f>
        <v>38</v>
      </c>
      <c r="B41" s="92" t="s">
        <v>72</v>
      </c>
      <c r="C41" s="9" t="s">
        <v>463</v>
      </c>
      <c r="D41" s="92" t="s">
        <v>94</v>
      </c>
      <c r="E41" s="92" t="s">
        <v>188</v>
      </c>
      <c r="F41" s="92" t="s">
        <v>19</v>
      </c>
      <c r="G41" s="92" t="s">
        <v>101</v>
      </c>
      <c r="H41" s="39">
        <v>45720.472094907411</v>
      </c>
    </row>
    <row r="42" spans="1:8" ht="20.100000000000001" customHeight="1" x14ac:dyDescent="0.2">
      <c r="A42" s="17">
        <f>SUBTOTAL(103,$B$4:B42)*1</f>
        <v>39</v>
      </c>
      <c r="B42" s="92" t="s">
        <v>72</v>
      </c>
      <c r="C42" s="9" t="s">
        <v>496</v>
      </c>
      <c r="D42" s="92" t="s">
        <v>94</v>
      </c>
      <c r="E42" s="92" t="s">
        <v>188</v>
      </c>
      <c r="F42" s="92" t="s">
        <v>19</v>
      </c>
      <c r="G42" s="92" t="s">
        <v>101</v>
      </c>
      <c r="H42" s="39">
        <v>45665.629571759258</v>
      </c>
    </row>
    <row r="43" spans="1:8" ht="20.100000000000001" customHeight="1" x14ac:dyDescent="0.2">
      <c r="A43" s="17">
        <f>SUBTOTAL(103,$B$4:B43)*1</f>
        <v>40</v>
      </c>
      <c r="B43" s="92" t="s">
        <v>72</v>
      </c>
      <c r="C43" s="9" t="s">
        <v>497</v>
      </c>
      <c r="D43" s="92" t="s">
        <v>94</v>
      </c>
      <c r="E43" s="92" t="s">
        <v>188</v>
      </c>
      <c r="F43" s="92" t="s">
        <v>20</v>
      </c>
      <c r="G43" s="92" t="s">
        <v>101</v>
      </c>
      <c r="H43" s="39">
        <v>45636.686782407407</v>
      </c>
    </row>
    <row r="44" spans="1:8" ht="20.100000000000001" customHeight="1" x14ac:dyDescent="0.2">
      <c r="A44" s="17">
        <f>SUBTOTAL(103,$B$4:B44)*1</f>
        <v>41</v>
      </c>
      <c r="B44" s="92" t="s">
        <v>72</v>
      </c>
      <c r="C44" s="9" t="s">
        <v>499</v>
      </c>
      <c r="D44" s="92" t="s">
        <v>112</v>
      </c>
      <c r="E44" s="92" t="s">
        <v>188</v>
      </c>
      <c r="F44" s="92" t="s">
        <v>19</v>
      </c>
      <c r="G44" s="92" t="s">
        <v>101</v>
      </c>
      <c r="H44" s="39">
        <v>45673.662210648145</v>
      </c>
    </row>
    <row r="45" spans="1:8" ht="20.100000000000001" customHeight="1" x14ac:dyDescent="0.2">
      <c r="A45" s="17">
        <f>SUBTOTAL(103,$B$4:B45)*1</f>
        <v>42</v>
      </c>
      <c r="B45" s="92" t="s">
        <v>72</v>
      </c>
      <c r="C45" s="9" t="s">
        <v>508</v>
      </c>
      <c r="D45" s="92" t="s">
        <v>94</v>
      </c>
      <c r="E45" s="92" t="s">
        <v>188</v>
      </c>
      <c r="F45" s="92" t="s">
        <v>19</v>
      </c>
      <c r="G45" s="92" t="s">
        <v>101</v>
      </c>
      <c r="H45" s="39">
        <v>45687.115532407406</v>
      </c>
    </row>
    <row r="46" spans="1:8" ht="20.100000000000001" customHeight="1" x14ac:dyDescent="0.2">
      <c r="A46" s="17">
        <f>SUBTOTAL(103,$B$4:B46)*1</f>
        <v>43</v>
      </c>
      <c r="B46" s="92" t="s">
        <v>72</v>
      </c>
      <c r="C46" s="9" t="s">
        <v>527</v>
      </c>
      <c r="D46" s="92" t="s">
        <v>94</v>
      </c>
      <c r="E46" s="92" t="s">
        <v>188</v>
      </c>
      <c r="F46" s="92" t="s">
        <v>19</v>
      </c>
      <c r="G46" s="92" t="s">
        <v>101</v>
      </c>
      <c r="H46" s="39">
        <v>45656.637974537036</v>
      </c>
    </row>
    <row r="47" spans="1:8" ht="20.100000000000001" customHeight="1" x14ac:dyDescent="0.2">
      <c r="A47" s="17">
        <f>SUBTOTAL(103,$B$4:B47)*1</f>
        <v>44</v>
      </c>
      <c r="B47" s="92" t="s">
        <v>72</v>
      </c>
      <c r="C47" s="9" t="s">
        <v>532</v>
      </c>
      <c r="D47" s="92" t="s">
        <v>94</v>
      </c>
      <c r="E47" s="92" t="s">
        <v>188</v>
      </c>
      <c r="F47" s="92" t="s">
        <v>19</v>
      </c>
      <c r="G47" s="92" t="s">
        <v>101</v>
      </c>
      <c r="H47" s="39">
        <v>45677.418067129627</v>
      </c>
    </row>
    <row r="48" spans="1:8" ht="20.100000000000001" customHeight="1" x14ac:dyDescent="0.2">
      <c r="A48" s="17">
        <f>SUBTOTAL(103,$B$4:B48)*1</f>
        <v>45</v>
      </c>
      <c r="B48" s="92" t="s">
        <v>72</v>
      </c>
      <c r="C48" s="9" t="s">
        <v>539</v>
      </c>
      <c r="D48" s="92" t="s">
        <v>94</v>
      </c>
      <c r="E48" s="92" t="s">
        <v>188</v>
      </c>
      <c r="F48" s="92" t="s">
        <v>19</v>
      </c>
      <c r="G48" s="92" t="s">
        <v>101</v>
      </c>
      <c r="H48" s="39">
        <v>45632.791435185187</v>
      </c>
    </row>
    <row r="49" spans="1:8" ht="20.100000000000001" customHeight="1" x14ac:dyDescent="0.2">
      <c r="A49" s="17">
        <f>SUBTOTAL(103,$B$4:B49)*1</f>
        <v>46</v>
      </c>
      <c r="B49" s="92" t="s">
        <v>72</v>
      </c>
      <c r="C49" s="9" t="s">
        <v>569</v>
      </c>
      <c r="D49" s="92" t="s">
        <v>112</v>
      </c>
      <c r="E49" s="92" t="s">
        <v>188</v>
      </c>
      <c r="F49" s="92" t="s">
        <v>19</v>
      </c>
      <c r="G49" s="92" t="s">
        <v>101</v>
      </c>
      <c r="H49" s="39">
        <v>45720.638842592591</v>
      </c>
    </row>
    <row r="50" spans="1:8" ht="20.100000000000001" customHeight="1" x14ac:dyDescent="0.2">
      <c r="A50" s="17">
        <f>SUBTOTAL(103,$B$4:B50)*1</f>
        <v>47</v>
      </c>
      <c r="B50" s="92" t="s">
        <v>72</v>
      </c>
      <c r="C50" s="9" t="s">
        <v>570</v>
      </c>
      <c r="D50" s="92" t="s">
        <v>112</v>
      </c>
      <c r="E50" s="92" t="s">
        <v>188</v>
      </c>
      <c r="F50" s="92" t="s">
        <v>19</v>
      </c>
      <c r="G50" s="92" t="s">
        <v>101</v>
      </c>
      <c r="H50" s="39">
        <v>45680.599027777775</v>
      </c>
    </row>
    <row r="51" spans="1:8" ht="20.100000000000001" customHeight="1" x14ac:dyDescent="0.2">
      <c r="A51" s="17">
        <f>SUBTOTAL(103,$B$4:B51)*1</f>
        <v>48</v>
      </c>
      <c r="B51" s="92" t="s">
        <v>72</v>
      </c>
      <c r="C51" s="9" t="s">
        <v>571</v>
      </c>
      <c r="D51" s="92" t="s">
        <v>112</v>
      </c>
      <c r="E51" s="92" t="s">
        <v>188</v>
      </c>
      <c r="F51" s="92" t="s">
        <v>19</v>
      </c>
      <c r="G51" s="92" t="s">
        <v>101</v>
      </c>
      <c r="H51" s="39">
        <v>45673.641493055555</v>
      </c>
    </row>
    <row r="52" spans="1:8" ht="20.100000000000001" customHeight="1" x14ac:dyDescent="0.2">
      <c r="A52" s="17">
        <f>SUBTOTAL(103,$B$4:B52)*1</f>
        <v>49</v>
      </c>
      <c r="B52" s="92" t="s">
        <v>72</v>
      </c>
      <c r="C52" s="9" t="s">
        <v>582</v>
      </c>
      <c r="D52" s="92" t="s">
        <v>112</v>
      </c>
      <c r="E52" s="92" t="s">
        <v>188</v>
      </c>
      <c r="F52" s="92" t="s">
        <v>19</v>
      </c>
      <c r="G52" s="92" t="s">
        <v>101</v>
      </c>
      <c r="H52" s="39">
        <v>45680.602858796294</v>
      </c>
    </row>
    <row r="53" spans="1:8" ht="20.100000000000001" customHeight="1" x14ac:dyDescent="0.2">
      <c r="A53" s="17">
        <f>SUBTOTAL(103,$B$4:B53)*1</f>
        <v>50</v>
      </c>
      <c r="B53" s="92" t="s">
        <v>72</v>
      </c>
      <c r="C53" s="9" t="s">
        <v>583</v>
      </c>
      <c r="D53" s="92" t="s">
        <v>112</v>
      </c>
      <c r="E53" s="92" t="s">
        <v>188</v>
      </c>
      <c r="F53" s="92" t="s">
        <v>19</v>
      </c>
      <c r="G53" s="92" t="s">
        <v>101</v>
      </c>
      <c r="H53" s="39">
        <v>45680.61010416667</v>
      </c>
    </row>
    <row r="54" spans="1:8" ht="20.100000000000001" customHeight="1" x14ac:dyDescent="0.2">
      <c r="A54" s="17">
        <f>SUBTOTAL(103,$B$4:B54)*1</f>
        <v>51</v>
      </c>
      <c r="B54" s="92" t="s">
        <v>72</v>
      </c>
      <c r="C54" s="9" t="s">
        <v>584</v>
      </c>
      <c r="D54" s="92" t="s">
        <v>112</v>
      </c>
      <c r="E54" s="92" t="s">
        <v>188</v>
      </c>
      <c r="F54" s="92" t="s">
        <v>20</v>
      </c>
      <c r="G54" s="92" t="s">
        <v>101</v>
      </c>
      <c r="H54" s="39">
        <v>45680.598171296297</v>
      </c>
    </row>
    <row r="55" spans="1:8" ht="20.100000000000001" customHeight="1" x14ac:dyDescent="0.2">
      <c r="A55" s="17">
        <f>SUBTOTAL(103,$B$4:B55)*1</f>
        <v>52</v>
      </c>
      <c r="B55" s="92" t="s">
        <v>72</v>
      </c>
      <c r="C55" s="9" t="s">
        <v>594</v>
      </c>
      <c r="D55" s="92" t="s">
        <v>94</v>
      </c>
      <c r="E55" s="92" t="s">
        <v>188</v>
      </c>
      <c r="F55" s="92" t="s">
        <v>19</v>
      </c>
      <c r="G55" s="92" t="s">
        <v>101</v>
      </c>
      <c r="H55" s="39">
        <v>45632.85869212963</v>
      </c>
    </row>
    <row r="56" spans="1:8" ht="20.100000000000001" customHeight="1" x14ac:dyDescent="0.2">
      <c r="A56" s="17">
        <f>SUBTOTAL(103,$B$4:B56)*1</f>
        <v>53</v>
      </c>
      <c r="B56" s="92" t="s">
        <v>72</v>
      </c>
      <c r="C56" s="9" t="s">
        <v>610</v>
      </c>
      <c r="D56" s="92" t="s">
        <v>94</v>
      </c>
      <c r="E56" s="92" t="s">
        <v>188</v>
      </c>
      <c r="F56" s="92" t="s">
        <v>19</v>
      </c>
      <c r="G56" s="92" t="s">
        <v>101</v>
      </c>
      <c r="H56" s="39">
        <v>45672.410405092596</v>
      </c>
    </row>
    <row r="57" spans="1:8" ht="20.100000000000001" customHeight="1" x14ac:dyDescent="0.2">
      <c r="A57" s="17">
        <f>SUBTOTAL(103,$B$4:B57)*1</f>
        <v>54</v>
      </c>
      <c r="B57" s="92" t="s">
        <v>72</v>
      </c>
      <c r="C57" s="9" t="s">
        <v>257</v>
      </c>
      <c r="D57" s="92" t="s">
        <v>112</v>
      </c>
      <c r="E57" s="92" t="s">
        <v>164</v>
      </c>
      <c r="F57" s="92" t="s">
        <v>19</v>
      </c>
      <c r="G57" s="92" t="s">
        <v>108</v>
      </c>
      <c r="H57" s="39">
        <v>45629.667233796295</v>
      </c>
    </row>
    <row r="58" spans="1:8" ht="20.100000000000001" customHeight="1" x14ac:dyDescent="0.2">
      <c r="A58" s="17">
        <f>SUBTOTAL(103,$B$4:B58)*1</f>
        <v>55</v>
      </c>
      <c r="B58" s="92" t="s">
        <v>72</v>
      </c>
      <c r="C58" s="9" t="s">
        <v>210</v>
      </c>
      <c r="D58" s="92" t="s">
        <v>112</v>
      </c>
      <c r="E58" s="92" t="s">
        <v>164</v>
      </c>
      <c r="F58" s="92" t="s">
        <v>19</v>
      </c>
      <c r="G58" s="92" t="s">
        <v>108</v>
      </c>
      <c r="H58" s="39">
        <v>45623.56726851852</v>
      </c>
    </row>
    <row r="59" spans="1:8" ht="20.100000000000001" customHeight="1" x14ac:dyDescent="0.2">
      <c r="A59" s="17">
        <f>SUBTOTAL(103,$B$4:B59)*1</f>
        <v>56</v>
      </c>
      <c r="B59" s="92" t="s">
        <v>72</v>
      </c>
      <c r="C59" s="9" t="s">
        <v>568</v>
      </c>
      <c r="D59" s="92" t="s">
        <v>94</v>
      </c>
      <c r="E59" s="92" t="s">
        <v>164</v>
      </c>
      <c r="F59" s="92" t="s">
        <v>19</v>
      </c>
      <c r="G59" s="92" t="s">
        <v>96</v>
      </c>
      <c r="H59" s="39">
        <v>45721.412499999999</v>
      </c>
    </row>
    <row r="60" spans="1:8" ht="20.100000000000001" customHeight="1" x14ac:dyDescent="0.2">
      <c r="A60" s="17">
        <f>SUBTOTAL(103,$B$4:B60)*1</f>
        <v>57</v>
      </c>
      <c r="B60" s="92" t="s">
        <v>72</v>
      </c>
      <c r="C60" s="9" t="s">
        <v>617</v>
      </c>
      <c r="D60" s="92" t="s">
        <v>94</v>
      </c>
      <c r="E60" s="92" t="s">
        <v>164</v>
      </c>
      <c r="F60" s="92" t="s">
        <v>20</v>
      </c>
      <c r="G60" s="92" t="s">
        <v>96</v>
      </c>
      <c r="H60" s="39">
        <v>45720.766041666669</v>
      </c>
    </row>
    <row r="61" spans="1:8" ht="20.100000000000001" customHeight="1" x14ac:dyDescent="0.2">
      <c r="A61" s="17">
        <f>SUBTOTAL(103,$B$4:B61)*1</f>
        <v>58</v>
      </c>
      <c r="B61" s="92" t="s">
        <v>72</v>
      </c>
      <c r="C61" s="9" t="s">
        <v>447</v>
      </c>
      <c r="D61" s="92" t="s">
        <v>94</v>
      </c>
      <c r="E61" s="92" t="s">
        <v>367</v>
      </c>
      <c r="F61" s="92" t="s">
        <v>20</v>
      </c>
      <c r="G61" s="92" t="s">
        <v>96</v>
      </c>
      <c r="H61" s="39">
        <v>45682.49827546296</v>
      </c>
    </row>
    <row r="62" spans="1:8" ht="20.100000000000001" customHeight="1" x14ac:dyDescent="0.2">
      <c r="A62" s="17">
        <f>SUBTOTAL(103,$B$4:B62)*1</f>
        <v>59</v>
      </c>
      <c r="B62" s="92" t="s">
        <v>72</v>
      </c>
      <c r="C62" s="9" t="s">
        <v>474</v>
      </c>
      <c r="D62" s="92" t="s">
        <v>94</v>
      </c>
      <c r="E62" s="92" t="s">
        <v>367</v>
      </c>
      <c r="F62" s="92" t="s">
        <v>20</v>
      </c>
      <c r="G62" s="92" t="s">
        <v>96</v>
      </c>
      <c r="H62" s="39">
        <v>45682.582025462965</v>
      </c>
    </row>
    <row r="63" spans="1:8" ht="20.100000000000001" customHeight="1" x14ac:dyDescent="0.2">
      <c r="A63" s="17">
        <f>SUBTOTAL(103,$B$4:B63)*1</f>
        <v>60</v>
      </c>
      <c r="B63" s="92" t="s">
        <v>72</v>
      </c>
      <c r="C63" s="9" t="s">
        <v>553</v>
      </c>
      <c r="D63" s="92" t="s">
        <v>94</v>
      </c>
      <c r="E63" s="92" t="s">
        <v>367</v>
      </c>
      <c r="F63" s="92" t="s">
        <v>20</v>
      </c>
      <c r="G63" s="92" t="s">
        <v>96</v>
      </c>
      <c r="H63" s="39">
        <v>45683.342222222222</v>
      </c>
    </row>
    <row r="64" spans="1:8" ht="20.100000000000001" customHeight="1" x14ac:dyDescent="0.2">
      <c r="A64" s="17">
        <f>SUBTOTAL(103,$B$4:B64)*1</f>
        <v>61</v>
      </c>
      <c r="B64" s="92" t="s">
        <v>72</v>
      </c>
      <c r="C64" s="9" t="s">
        <v>189</v>
      </c>
      <c r="D64" s="92" t="s">
        <v>112</v>
      </c>
      <c r="E64" s="92" t="s">
        <v>154</v>
      </c>
      <c r="F64" s="92" t="s">
        <v>19</v>
      </c>
      <c r="G64" s="92" t="s">
        <v>108</v>
      </c>
      <c r="H64" s="39">
        <v>45623.566562499997</v>
      </c>
    </row>
    <row r="65" spans="1:8" ht="20.100000000000001" customHeight="1" x14ac:dyDescent="0.2">
      <c r="A65" s="17">
        <f>SUBTOTAL(103,$B$4:B65)*1</f>
        <v>62</v>
      </c>
      <c r="B65" s="92" t="s">
        <v>72</v>
      </c>
      <c r="C65" s="9" t="s">
        <v>211</v>
      </c>
      <c r="D65" s="92" t="s">
        <v>112</v>
      </c>
      <c r="E65" s="92" t="s">
        <v>154</v>
      </c>
      <c r="F65" s="92" t="s">
        <v>19</v>
      </c>
      <c r="G65" s="92" t="s">
        <v>108</v>
      </c>
      <c r="H65" s="39">
        <v>45623.566608796296</v>
      </c>
    </row>
    <row r="66" spans="1:8" ht="20.100000000000001" customHeight="1" x14ac:dyDescent="0.2">
      <c r="A66" s="17">
        <f>SUBTOTAL(103,$B$4:B66)*1</f>
        <v>63</v>
      </c>
      <c r="B66" s="92" t="s">
        <v>72</v>
      </c>
      <c r="C66" s="9" t="s">
        <v>163</v>
      </c>
      <c r="D66" s="92" t="s">
        <v>112</v>
      </c>
      <c r="E66" s="92" t="s">
        <v>154</v>
      </c>
      <c r="F66" s="92" t="s">
        <v>19</v>
      </c>
      <c r="G66" s="92" t="s">
        <v>108</v>
      </c>
      <c r="H66" s="39">
        <v>45574.420069444444</v>
      </c>
    </row>
    <row r="67" spans="1:8" ht="20.100000000000001" customHeight="1" x14ac:dyDescent="0.2">
      <c r="A67" s="17">
        <f>SUBTOTAL(103,$B$4:B67)*1</f>
        <v>64</v>
      </c>
      <c r="B67" s="92" t="s">
        <v>72</v>
      </c>
      <c r="C67" s="9" t="s">
        <v>158</v>
      </c>
      <c r="D67" s="92" t="s">
        <v>112</v>
      </c>
      <c r="E67" s="92" t="s">
        <v>154</v>
      </c>
      <c r="F67" s="92" t="s">
        <v>19</v>
      </c>
      <c r="G67" s="92" t="s">
        <v>108</v>
      </c>
      <c r="H67" s="39">
        <v>45574.398692129631</v>
      </c>
    </row>
    <row r="68" spans="1:8" ht="20.100000000000001" customHeight="1" x14ac:dyDescent="0.2">
      <c r="A68" s="17">
        <f>SUBTOTAL(103,$B$4:B68)*1</f>
        <v>65</v>
      </c>
      <c r="B68" s="92" t="s">
        <v>72</v>
      </c>
      <c r="C68" s="9" t="s">
        <v>162</v>
      </c>
      <c r="D68" s="92" t="s">
        <v>112</v>
      </c>
      <c r="E68" s="92" t="s">
        <v>154</v>
      </c>
      <c r="F68" s="92" t="s">
        <v>19</v>
      </c>
      <c r="G68" s="92" t="s">
        <v>108</v>
      </c>
      <c r="H68" s="39">
        <v>45574.413958333331</v>
      </c>
    </row>
    <row r="69" spans="1:8" ht="20.100000000000001" customHeight="1" x14ac:dyDescent="0.2">
      <c r="A69" s="17">
        <f>SUBTOTAL(103,$B$4:B69)*1</f>
        <v>66</v>
      </c>
      <c r="B69" s="92" t="s">
        <v>72</v>
      </c>
      <c r="C69" s="9" t="s">
        <v>471</v>
      </c>
      <c r="D69" s="92" t="s">
        <v>102</v>
      </c>
      <c r="E69" s="92" t="s">
        <v>154</v>
      </c>
      <c r="F69" s="92" t="s">
        <v>19</v>
      </c>
      <c r="G69" s="92" t="s">
        <v>108</v>
      </c>
      <c r="H69" s="39">
        <v>45663.599270833336</v>
      </c>
    </row>
    <row r="70" spans="1:8" ht="20.100000000000001" customHeight="1" x14ac:dyDescent="0.2">
      <c r="A70" s="17">
        <f>SUBTOTAL(103,$B$4:B70)*1</f>
        <v>67</v>
      </c>
      <c r="B70" s="92" t="s">
        <v>72</v>
      </c>
      <c r="C70" s="9" t="s">
        <v>486</v>
      </c>
      <c r="D70" s="92" t="s">
        <v>102</v>
      </c>
      <c r="E70" s="92" t="s">
        <v>154</v>
      </c>
      <c r="F70" s="92" t="s">
        <v>19</v>
      </c>
      <c r="G70" s="92" t="s">
        <v>108</v>
      </c>
      <c r="H70" s="39">
        <v>45683.510416666664</v>
      </c>
    </row>
    <row r="71" spans="1:8" ht="20.100000000000001" customHeight="1" x14ac:dyDescent="0.2">
      <c r="A71" s="17">
        <f>SUBTOTAL(103,$B$4:B71)*1</f>
        <v>68</v>
      </c>
      <c r="B71" s="92" t="s">
        <v>72</v>
      </c>
      <c r="C71" s="9" t="s">
        <v>161</v>
      </c>
      <c r="D71" s="92" t="s">
        <v>112</v>
      </c>
      <c r="E71" s="92" t="s">
        <v>154</v>
      </c>
      <c r="F71" s="92" t="s">
        <v>19</v>
      </c>
      <c r="G71" s="92" t="s">
        <v>108</v>
      </c>
      <c r="H71" s="39">
        <v>45574.400138888886</v>
      </c>
    </row>
    <row r="72" spans="1:8" ht="20.100000000000001" customHeight="1" x14ac:dyDescent="0.2">
      <c r="A72" s="17">
        <f>SUBTOTAL(103,$B$4:B72)*1</f>
        <v>69</v>
      </c>
      <c r="B72" s="92" t="s">
        <v>72</v>
      </c>
      <c r="C72" s="9" t="s">
        <v>495</v>
      </c>
      <c r="D72" s="92" t="s">
        <v>102</v>
      </c>
      <c r="E72" s="92" t="s">
        <v>154</v>
      </c>
      <c r="F72" s="92" t="s">
        <v>20</v>
      </c>
      <c r="G72" s="92" t="s">
        <v>96</v>
      </c>
      <c r="H72" s="39">
        <v>45670.436192129629</v>
      </c>
    </row>
    <row r="73" spans="1:8" ht="20.100000000000001" customHeight="1" x14ac:dyDescent="0.2">
      <c r="A73" s="17">
        <f>SUBTOTAL(103,$B$4:B73)*1</f>
        <v>70</v>
      </c>
      <c r="B73" s="92" t="s">
        <v>72</v>
      </c>
      <c r="C73" s="9" t="s">
        <v>504</v>
      </c>
      <c r="D73" s="92" t="s">
        <v>94</v>
      </c>
      <c r="E73" s="92" t="s">
        <v>154</v>
      </c>
      <c r="F73" s="92" t="s">
        <v>19</v>
      </c>
      <c r="G73" s="92" t="s">
        <v>96</v>
      </c>
      <c r="H73" s="39">
        <v>45721.409722222219</v>
      </c>
    </row>
    <row r="74" spans="1:8" ht="20.100000000000001" customHeight="1" x14ac:dyDescent="0.2">
      <c r="A74" s="17">
        <f>SUBTOTAL(103,$B$4:B74)*1</f>
        <v>71</v>
      </c>
      <c r="B74" s="92" t="s">
        <v>72</v>
      </c>
      <c r="C74" s="9" t="s">
        <v>541</v>
      </c>
      <c r="D74" s="92" t="s">
        <v>102</v>
      </c>
      <c r="E74" s="92" t="s">
        <v>154</v>
      </c>
      <c r="F74" s="92" t="s">
        <v>19</v>
      </c>
      <c r="G74" s="92" t="s">
        <v>108</v>
      </c>
      <c r="H74" s="39">
        <v>45683.437847222223</v>
      </c>
    </row>
    <row r="75" spans="1:8" ht="20.100000000000001" customHeight="1" x14ac:dyDescent="0.2">
      <c r="A75" s="17">
        <f>SUBTOTAL(103,$B$4:B75)*1</f>
        <v>72</v>
      </c>
      <c r="B75" s="92" t="s">
        <v>72</v>
      </c>
      <c r="C75" s="9" t="s">
        <v>561</v>
      </c>
      <c r="D75" s="92" t="s">
        <v>94</v>
      </c>
      <c r="E75" s="92" t="s">
        <v>154</v>
      </c>
      <c r="F75" s="92" t="s">
        <v>19</v>
      </c>
      <c r="G75" s="92" t="s">
        <v>96</v>
      </c>
      <c r="H75" s="39">
        <v>45721.409722222219</v>
      </c>
    </row>
    <row r="76" spans="1:8" ht="20.100000000000001" customHeight="1" x14ac:dyDescent="0.2">
      <c r="A76" s="17">
        <f>SUBTOTAL(103,$B$4:B76)*1</f>
        <v>73</v>
      </c>
      <c r="B76" s="92" t="s">
        <v>72</v>
      </c>
      <c r="C76" s="9" t="s">
        <v>564</v>
      </c>
      <c r="D76" s="92" t="s">
        <v>94</v>
      </c>
      <c r="E76" s="92" t="s">
        <v>154</v>
      </c>
      <c r="F76" s="92" t="s">
        <v>19</v>
      </c>
      <c r="G76" s="92" t="s">
        <v>96</v>
      </c>
      <c r="H76" s="39">
        <v>45718.619606481479</v>
      </c>
    </row>
    <row r="77" spans="1:8" ht="20.100000000000001" customHeight="1" x14ac:dyDescent="0.2">
      <c r="A77" s="17">
        <f>SUBTOTAL(103,$B$4:B77)*1</f>
        <v>74</v>
      </c>
      <c r="B77" s="92" t="s">
        <v>72</v>
      </c>
      <c r="C77" s="9" t="s">
        <v>567</v>
      </c>
      <c r="D77" s="92" t="s">
        <v>102</v>
      </c>
      <c r="E77" s="92" t="s">
        <v>154</v>
      </c>
      <c r="F77" s="92" t="s">
        <v>19</v>
      </c>
      <c r="G77" s="92" t="s">
        <v>96</v>
      </c>
      <c r="H77" s="39">
        <v>45673.707858796297</v>
      </c>
    </row>
    <row r="78" spans="1:8" ht="20.100000000000001" customHeight="1" x14ac:dyDescent="0.2">
      <c r="A78" s="17">
        <f>SUBTOTAL(103,$B$4:B78)*1</f>
        <v>75</v>
      </c>
      <c r="B78" s="92" t="s">
        <v>72</v>
      </c>
      <c r="C78" s="9" t="s">
        <v>599</v>
      </c>
      <c r="D78" s="92" t="s">
        <v>102</v>
      </c>
      <c r="E78" s="92" t="s">
        <v>154</v>
      </c>
      <c r="F78" s="92" t="s">
        <v>19</v>
      </c>
      <c r="G78" s="92" t="s">
        <v>96</v>
      </c>
      <c r="H78" s="39">
        <v>45680.69326388889</v>
      </c>
    </row>
    <row r="79" spans="1:8" ht="20.100000000000001" customHeight="1" x14ac:dyDescent="0.2">
      <c r="A79" s="17">
        <f>SUBTOTAL(103,$B$4:B79)*1</f>
        <v>76</v>
      </c>
      <c r="B79" s="92" t="s">
        <v>72</v>
      </c>
      <c r="C79" s="9" t="s">
        <v>602</v>
      </c>
      <c r="D79" s="92" t="s">
        <v>94</v>
      </c>
      <c r="E79" s="92" t="s">
        <v>154</v>
      </c>
      <c r="F79" s="92" t="s">
        <v>19</v>
      </c>
      <c r="G79" s="92" t="s">
        <v>96</v>
      </c>
      <c r="H79" s="39">
        <v>45721.409722222219</v>
      </c>
    </row>
    <row r="80" spans="1:8" ht="20.100000000000001" customHeight="1" x14ac:dyDescent="0.2">
      <c r="A80" s="17">
        <f>SUBTOTAL(103,$B$4:B80)*1</f>
        <v>77</v>
      </c>
      <c r="B80" s="92" t="s">
        <v>72</v>
      </c>
      <c r="C80" s="9" t="s">
        <v>212</v>
      </c>
      <c r="D80" s="92" t="s">
        <v>112</v>
      </c>
      <c r="E80" s="92" t="s">
        <v>154</v>
      </c>
      <c r="F80" s="92" t="s">
        <v>19</v>
      </c>
      <c r="G80" s="92" t="s">
        <v>108</v>
      </c>
      <c r="H80" s="39">
        <v>45623.568472222221</v>
      </c>
    </row>
    <row r="81" spans="1:8" ht="20.100000000000001" customHeight="1" x14ac:dyDescent="0.2">
      <c r="A81" s="17">
        <f>SUBTOTAL(103,$B$4:B81)*1</f>
        <v>78</v>
      </c>
      <c r="B81" s="92" t="s">
        <v>72</v>
      </c>
      <c r="C81" s="9" t="s">
        <v>273</v>
      </c>
      <c r="D81" s="92" t="s">
        <v>94</v>
      </c>
      <c r="E81" s="92" t="s">
        <v>154</v>
      </c>
      <c r="F81" s="92" t="s">
        <v>19</v>
      </c>
      <c r="G81" s="92" t="s">
        <v>96</v>
      </c>
      <c r="H81" s="39">
        <v>45638.527777777781</v>
      </c>
    </row>
    <row r="82" spans="1:8" ht="20.100000000000001" customHeight="1" x14ac:dyDescent="0.2">
      <c r="A82" s="17">
        <f>SUBTOTAL(103,$B$4:B82)*1</f>
        <v>79</v>
      </c>
      <c r="B82" s="92" t="s">
        <v>72</v>
      </c>
      <c r="C82" s="9" t="s">
        <v>587</v>
      </c>
      <c r="D82" s="92" t="s">
        <v>94</v>
      </c>
      <c r="E82" s="92" t="s">
        <v>588</v>
      </c>
      <c r="F82" s="92" t="s">
        <v>19</v>
      </c>
      <c r="G82" s="92" t="s">
        <v>96</v>
      </c>
      <c r="H82" s="39">
        <v>45659.677083333336</v>
      </c>
    </row>
    <row r="83" spans="1:8" ht="20.100000000000001" customHeight="1" x14ac:dyDescent="0.2">
      <c r="A83" s="17">
        <f>SUBTOTAL(103,$B$4:B83)*1</f>
        <v>80</v>
      </c>
      <c r="B83" s="92" t="s">
        <v>72</v>
      </c>
      <c r="C83" s="9" t="s">
        <v>513</v>
      </c>
      <c r="D83" s="92" t="s">
        <v>94</v>
      </c>
      <c r="E83" s="92" t="s">
        <v>514</v>
      </c>
      <c r="F83" s="92" t="s">
        <v>98</v>
      </c>
      <c r="G83" s="92" t="s">
        <v>96</v>
      </c>
      <c r="H83" s="39">
        <v>45683.516331018516</v>
      </c>
    </row>
    <row r="84" spans="1:8" ht="20.100000000000001" customHeight="1" x14ac:dyDescent="0.2">
      <c r="A84" s="17">
        <f>SUBTOTAL(103,$B$4:B84)*1</f>
        <v>81</v>
      </c>
      <c r="B84" s="92" t="s">
        <v>72</v>
      </c>
      <c r="C84" s="9" t="s">
        <v>608</v>
      </c>
      <c r="D84" s="92" t="s">
        <v>102</v>
      </c>
      <c r="E84" s="92" t="s">
        <v>514</v>
      </c>
      <c r="F84" s="92" t="s">
        <v>19</v>
      </c>
      <c r="G84" s="92" t="s">
        <v>96</v>
      </c>
      <c r="H84" s="39">
        <v>45671.837488425925</v>
      </c>
    </row>
    <row r="85" spans="1:8" ht="20.100000000000001" customHeight="1" x14ac:dyDescent="0.2">
      <c r="A85" s="17">
        <f>SUBTOTAL(103,$B$4:B85)*1</f>
        <v>82</v>
      </c>
      <c r="B85" s="92" t="s">
        <v>72</v>
      </c>
      <c r="C85" s="9" t="s">
        <v>262</v>
      </c>
      <c r="D85" s="92" t="s">
        <v>102</v>
      </c>
      <c r="E85" s="92" t="s">
        <v>263</v>
      </c>
      <c r="F85" s="92" t="s">
        <v>20</v>
      </c>
      <c r="G85" s="92" t="s">
        <v>96</v>
      </c>
      <c r="H85" s="39">
        <v>45651.645011574074</v>
      </c>
    </row>
    <row r="86" spans="1:8" ht="20.100000000000001" customHeight="1" x14ac:dyDescent="0.2">
      <c r="A86" s="17">
        <f>SUBTOTAL(103,$B$4:B86)*1</f>
        <v>83</v>
      </c>
      <c r="B86" s="92" t="s">
        <v>72</v>
      </c>
      <c r="C86" s="9" t="s">
        <v>436</v>
      </c>
      <c r="D86" s="92" t="s">
        <v>94</v>
      </c>
      <c r="E86" s="92" t="s">
        <v>437</v>
      </c>
      <c r="F86" s="92" t="s">
        <v>19</v>
      </c>
      <c r="G86" s="92" t="s">
        <v>108</v>
      </c>
      <c r="H86" s="39">
        <v>45671.9534375</v>
      </c>
    </row>
    <row r="87" spans="1:8" ht="20.100000000000001" customHeight="1" x14ac:dyDescent="0.2">
      <c r="A87" s="17">
        <f>SUBTOTAL(103,$B$4:B87)*1</f>
        <v>84</v>
      </c>
      <c r="B87" s="92" t="s">
        <v>72</v>
      </c>
      <c r="C87" s="9" t="s">
        <v>566</v>
      </c>
      <c r="D87" s="92" t="s">
        <v>94</v>
      </c>
      <c r="E87" s="92" t="s">
        <v>437</v>
      </c>
      <c r="F87" s="92" t="s">
        <v>19</v>
      </c>
      <c r="G87" s="92" t="s">
        <v>108</v>
      </c>
      <c r="H87" s="39">
        <v>45721.413032407407</v>
      </c>
    </row>
    <row r="88" spans="1:8" ht="20.100000000000001" customHeight="1" x14ac:dyDescent="0.2">
      <c r="A88" s="17">
        <f>SUBTOTAL(103,$B$4:B88)*1</f>
        <v>85</v>
      </c>
      <c r="B88" s="92" t="s">
        <v>72</v>
      </c>
      <c r="C88" s="9" t="s">
        <v>424</v>
      </c>
      <c r="D88" s="92" t="s">
        <v>94</v>
      </c>
      <c r="E88" s="92" t="s">
        <v>186</v>
      </c>
      <c r="F88" s="92" t="s">
        <v>98</v>
      </c>
      <c r="G88" s="92" t="s">
        <v>96</v>
      </c>
      <c r="H88" s="39">
        <v>45677.402372685188</v>
      </c>
    </row>
    <row r="89" spans="1:8" ht="20.100000000000001" customHeight="1" x14ac:dyDescent="0.2">
      <c r="A89" s="17">
        <f>SUBTOTAL(103,$B$4:B89)*1</f>
        <v>86</v>
      </c>
      <c r="B89" s="92" t="s">
        <v>72</v>
      </c>
      <c r="C89" s="9" t="s">
        <v>343</v>
      </c>
      <c r="D89" s="92" t="s">
        <v>94</v>
      </c>
      <c r="E89" s="92" t="s">
        <v>186</v>
      </c>
      <c r="F89" s="92" t="s">
        <v>98</v>
      </c>
      <c r="G89" s="92" t="s">
        <v>96</v>
      </c>
      <c r="H89" s="39">
        <v>45676.836076388892</v>
      </c>
    </row>
    <row r="90" spans="1:8" ht="20.100000000000001" customHeight="1" x14ac:dyDescent="0.2">
      <c r="A90" s="17">
        <f>SUBTOTAL(103,$B$4:B90)*1</f>
        <v>87</v>
      </c>
      <c r="B90" s="92" t="s">
        <v>72</v>
      </c>
      <c r="C90" s="9" t="s">
        <v>275</v>
      </c>
      <c r="D90" s="92" t="s">
        <v>94</v>
      </c>
      <c r="E90" s="92" t="s">
        <v>186</v>
      </c>
      <c r="F90" s="92" t="s">
        <v>98</v>
      </c>
      <c r="G90" s="92" t="s">
        <v>96</v>
      </c>
      <c r="H90" s="39">
        <v>45644.880983796298</v>
      </c>
    </row>
    <row r="91" spans="1:8" ht="20.100000000000001" customHeight="1" x14ac:dyDescent="0.2">
      <c r="A91" s="17">
        <f>SUBTOTAL(103,$B$4:B91)*1</f>
        <v>88</v>
      </c>
      <c r="B91" s="92" t="s">
        <v>72</v>
      </c>
      <c r="C91" s="9" t="s">
        <v>490</v>
      </c>
      <c r="D91" s="92" t="s">
        <v>94</v>
      </c>
      <c r="E91" s="92" t="s">
        <v>491</v>
      </c>
      <c r="F91" s="92" t="s">
        <v>19</v>
      </c>
      <c r="G91" s="92" t="s">
        <v>108</v>
      </c>
      <c r="H91" s="39">
        <v>45720.778981481482</v>
      </c>
    </row>
    <row r="92" spans="1:8" ht="20.100000000000001" customHeight="1" x14ac:dyDescent="0.2">
      <c r="A92" s="17">
        <f>SUBTOTAL(103,$B$4:B92)*1</f>
        <v>89</v>
      </c>
      <c r="B92" s="92" t="s">
        <v>72</v>
      </c>
      <c r="C92" s="9" t="s">
        <v>530</v>
      </c>
      <c r="D92" s="92" t="s">
        <v>94</v>
      </c>
      <c r="E92" s="92" t="s">
        <v>491</v>
      </c>
      <c r="F92" s="92" t="s">
        <v>19</v>
      </c>
      <c r="G92" s="92" t="s">
        <v>108</v>
      </c>
      <c r="H92" s="39">
        <v>45718.684236111112</v>
      </c>
    </row>
    <row r="93" spans="1:8" ht="20.100000000000001" customHeight="1" x14ac:dyDescent="0.2">
      <c r="A93" s="17">
        <f>SUBTOTAL(103,$B$4:B93)*1</f>
        <v>90</v>
      </c>
      <c r="B93" s="92" t="s">
        <v>72</v>
      </c>
      <c r="C93" s="9" t="s">
        <v>563</v>
      </c>
      <c r="D93" s="92" t="s">
        <v>94</v>
      </c>
      <c r="E93" s="92" t="s">
        <v>491</v>
      </c>
      <c r="F93" s="92" t="s">
        <v>19</v>
      </c>
      <c r="G93" s="92" t="s">
        <v>108</v>
      </c>
      <c r="H93" s="39">
        <v>45718.685393518521</v>
      </c>
    </row>
    <row r="94" spans="1:8" ht="20.100000000000001" customHeight="1" x14ac:dyDescent="0.2">
      <c r="A94" s="17">
        <f>SUBTOTAL(103,$B$4:B94)*1</f>
        <v>91</v>
      </c>
      <c r="B94" s="92" t="s">
        <v>72</v>
      </c>
      <c r="C94" s="9" t="s">
        <v>521</v>
      </c>
      <c r="D94" s="92" t="s">
        <v>94</v>
      </c>
      <c r="E94" s="92" t="s">
        <v>522</v>
      </c>
      <c r="F94" s="92" t="s">
        <v>98</v>
      </c>
      <c r="G94" s="92" t="s">
        <v>279</v>
      </c>
      <c r="H94" s="39">
        <v>45720.429479166669</v>
      </c>
    </row>
    <row r="95" spans="1:8" ht="20.100000000000001" customHeight="1" x14ac:dyDescent="0.2">
      <c r="A95" s="17">
        <f>SUBTOTAL(103,$B$4:B95)*1</f>
        <v>92</v>
      </c>
      <c r="B95" s="92" t="s">
        <v>72</v>
      </c>
      <c r="C95" s="9" t="s">
        <v>432</v>
      </c>
      <c r="D95" s="92" t="s">
        <v>94</v>
      </c>
      <c r="E95" s="92" t="s">
        <v>295</v>
      </c>
      <c r="F95" s="92" t="s">
        <v>98</v>
      </c>
      <c r="G95" s="92" t="s">
        <v>120</v>
      </c>
      <c r="H95" s="39">
        <v>45679.635416666664</v>
      </c>
    </row>
    <row r="96" spans="1:8" ht="20.100000000000001" customHeight="1" x14ac:dyDescent="0.2">
      <c r="A96" s="17">
        <f>SUBTOTAL(103,$B$4:B96)*1</f>
        <v>93</v>
      </c>
      <c r="B96" s="92" t="s">
        <v>72</v>
      </c>
      <c r="C96" s="9" t="s">
        <v>549</v>
      </c>
      <c r="D96" s="92" t="s">
        <v>94</v>
      </c>
      <c r="E96" s="92" t="s">
        <v>295</v>
      </c>
      <c r="F96" s="92" t="s">
        <v>98</v>
      </c>
      <c r="G96" s="92" t="s">
        <v>120</v>
      </c>
      <c r="H96" s="39">
        <v>45679.635231481479</v>
      </c>
    </row>
    <row r="97" spans="1:8" ht="20.100000000000001" customHeight="1" x14ac:dyDescent="0.2">
      <c r="A97" s="17">
        <f>SUBTOTAL(103,$B$4:B97)*1</f>
        <v>94</v>
      </c>
      <c r="B97" s="92" t="s">
        <v>72</v>
      </c>
      <c r="C97" s="9" t="s">
        <v>296</v>
      </c>
      <c r="D97" s="92" t="s">
        <v>94</v>
      </c>
      <c r="E97" s="92" t="s">
        <v>295</v>
      </c>
      <c r="F97" s="92" t="s">
        <v>98</v>
      </c>
      <c r="G97" s="92" t="s">
        <v>120</v>
      </c>
      <c r="H97" s="39">
        <v>45649.531238425923</v>
      </c>
    </row>
    <row r="98" spans="1:8" ht="20.100000000000001" customHeight="1" x14ac:dyDescent="0.2">
      <c r="A98" s="17">
        <f>SUBTOTAL(103,$B$4:B98)*1</f>
        <v>95</v>
      </c>
      <c r="B98" s="92" t="s">
        <v>72</v>
      </c>
      <c r="C98" s="9" t="s">
        <v>153</v>
      </c>
      <c r="D98" s="92" t="s">
        <v>94</v>
      </c>
      <c r="E98" s="92" t="s">
        <v>129</v>
      </c>
      <c r="F98" s="92" t="s">
        <v>98</v>
      </c>
      <c r="G98" s="92" t="s">
        <v>120</v>
      </c>
      <c r="H98" s="39">
        <v>45721.412905092591</v>
      </c>
    </row>
    <row r="99" spans="1:8" ht="20.100000000000001" customHeight="1" x14ac:dyDescent="0.2">
      <c r="A99" s="17">
        <f>SUBTOTAL(103,$B$4:B99)*1</f>
        <v>96</v>
      </c>
      <c r="B99" s="92" t="s">
        <v>72</v>
      </c>
      <c r="C99" s="9" t="s">
        <v>152</v>
      </c>
      <c r="D99" s="92" t="s">
        <v>94</v>
      </c>
      <c r="E99" s="92" t="s">
        <v>129</v>
      </c>
      <c r="F99" s="92" t="s">
        <v>98</v>
      </c>
      <c r="G99" s="92" t="s">
        <v>120</v>
      </c>
      <c r="H99" s="39">
        <v>45720.574537037035</v>
      </c>
    </row>
    <row r="100" spans="1:8" ht="20.100000000000001" customHeight="1" x14ac:dyDescent="0.2">
      <c r="A100" s="17">
        <f>SUBTOTAL(103,$B$4:B100)*1</f>
        <v>97</v>
      </c>
      <c r="B100" s="92" t="s">
        <v>72</v>
      </c>
      <c r="C100" s="9" t="s">
        <v>282</v>
      </c>
      <c r="D100" s="92" t="s">
        <v>94</v>
      </c>
      <c r="E100" s="92" t="s">
        <v>129</v>
      </c>
      <c r="F100" s="92" t="s">
        <v>98</v>
      </c>
      <c r="G100" s="92" t="s">
        <v>120</v>
      </c>
      <c r="H100" s="39">
        <v>45639.78334490741</v>
      </c>
    </row>
    <row r="101" spans="1:8" ht="20.100000000000001" customHeight="1" x14ac:dyDescent="0.2">
      <c r="A101" s="17">
        <f>SUBTOTAL(103,$B$4:B101)*1</f>
        <v>98</v>
      </c>
      <c r="B101" s="92" t="s">
        <v>72</v>
      </c>
      <c r="C101" s="9" t="s">
        <v>272</v>
      </c>
      <c r="D101" s="92" t="s">
        <v>94</v>
      </c>
      <c r="E101" s="92" t="s">
        <v>129</v>
      </c>
      <c r="F101" s="92" t="s">
        <v>98</v>
      </c>
      <c r="G101" s="92" t="s">
        <v>120</v>
      </c>
      <c r="H101" s="39">
        <v>45644.813078703701</v>
      </c>
    </row>
    <row r="102" spans="1:8" ht="20.100000000000001" customHeight="1" x14ac:dyDescent="0.2">
      <c r="A102" s="17">
        <f>SUBTOTAL(103,$B$4:B102)*1</f>
        <v>99</v>
      </c>
      <c r="B102" s="92" t="s">
        <v>72</v>
      </c>
      <c r="C102" s="9" t="s">
        <v>501</v>
      </c>
      <c r="D102" s="92" t="s">
        <v>94</v>
      </c>
      <c r="E102" s="92" t="s">
        <v>129</v>
      </c>
      <c r="F102" s="92" t="s">
        <v>98</v>
      </c>
      <c r="G102" s="92" t="s">
        <v>120</v>
      </c>
      <c r="H102" s="39">
        <v>45717.413460648146</v>
      </c>
    </row>
    <row r="103" spans="1:8" ht="20.100000000000001" customHeight="1" x14ac:dyDescent="0.2">
      <c r="A103" s="17">
        <f>SUBTOTAL(103,$B$4:B103)*1</f>
        <v>100</v>
      </c>
      <c r="B103" s="92" t="s">
        <v>72</v>
      </c>
      <c r="C103" s="9" t="s">
        <v>544</v>
      </c>
      <c r="D103" s="92" t="s">
        <v>94</v>
      </c>
      <c r="E103" s="92" t="s">
        <v>129</v>
      </c>
      <c r="F103" s="92" t="s">
        <v>98</v>
      </c>
      <c r="G103" s="92" t="s">
        <v>120</v>
      </c>
      <c r="H103" s="39">
        <v>45683.482708333337</v>
      </c>
    </row>
    <row r="104" spans="1:8" ht="20.100000000000001" customHeight="1" x14ac:dyDescent="0.2">
      <c r="A104" s="17">
        <f>SUBTOTAL(103,$B$4:B104)*1</f>
        <v>101</v>
      </c>
      <c r="B104" s="92" t="s">
        <v>72</v>
      </c>
      <c r="C104" s="9" t="s">
        <v>135</v>
      </c>
      <c r="D104" s="92" t="s">
        <v>94</v>
      </c>
      <c r="E104" s="92" t="s">
        <v>129</v>
      </c>
      <c r="F104" s="92" t="s">
        <v>98</v>
      </c>
      <c r="G104" s="92" t="s">
        <v>120</v>
      </c>
      <c r="H104" s="39">
        <v>45549.581956018519</v>
      </c>
    </row>
    <row r="105" spans="1:8" ht="20.100000000000001" customHeight="1" x14ac:dyDescent="0.2">
      <c r="A105" s="17">
        <f>SUBTOTAL(103,$B$4:B105)*1</f>
        <v>102</v>
      </c>
      <c r="B105" s="92" t="s">
        <v>72</v>
      </c>
      <c r="C105" s="9" t="s">
        <v>274</v>
      </c>
      <c r="D105" s="92" t="s">
        <v>94</v>
      </c>
      <c r="E105" s="92" t="s">
        <v>129</v>
      </c>
      <c r="F105" s="92" t="s">
        <v>98</v>
      </c>
      <c r="G105" s="92" t="s">
        <v>120</v>
      </c>
      <c r="H105" s="39">
        <v>45649.836030092592</v>
      </c>
    </row>
    <row r="106" spans="1:8" ht="20.100000000000001" customHeight="1" x14ac:dyDescent="0.2">
      <c r="A106" s="17">
        <f>SUBTOTAL(103,$B$4:B106)*1</f>
        <v>103</v>
      </c>
      <c r="B106" s="92" t="s">
        <v>77</v>
      </c>
      <c r="C106" s="9" t="s">
        <v>592</v>
      </c>
      <c r="D106" s="92" t="s">
        <v>94</v>
      </c>
      <c r="E106" s="92" t="s">
        <v>593</v>
      </c>
      <c r="F106" s="92" t="s">
        <v>98</v>
      </c>
      <c r="G106" s="92" t="s">
        <v>107</v>
      </c>
      <c r="H106" s="39">
        <v>45721.412847222222</v>
      </c>
    </row>
    <row r="107" spans="1:8" ht="20.100000000000001" customHeight="1" x14ac:dyDescent="0.2">
      <c r="A107" s="17">
        <f>SUBTOTAL(103,$B$4:B107)*1</f>
        <v>104</v>
      </c>
      <c r="B107" s="92" t="s">
        <v>77</v>
      </c>
      <c r="C107" s="9" t="s">
        <v>597</v>
      </c>
      <c r="D107" s="92" t="s">
        <v>94</v>
      </c>
      <c r="E107" s="92" t="s">
        <v>114</v>
      </c>
      <c r="F107" s="92" t="s">
        <v>98</v>
      </c>
      <c r="G107" s="92" t="s">
        <v>115</v>
      </c>
      <c r="H107" s="39">
        <v>45721.412812499999</v>
      </c>
    </row>
    <row r="108" spans="1:8" ht="20.100000000000001" customHeight="1" x14ac:dyDescent="0.2">
      <c r="A108" s="17">
        <f>SUBTOTAL(103,$B$4:B108)*1</f>
        <v>105</v>
      </c>
      <c r="B108" s="92" t="s">
        <v>77</v>
      </c>
      <c r="C108" s="9" t="s">
        <v>540</v>
      </c>
      <c r="D108" s="92" t="s">
        <v>94</v>
      </c>
      <c r="E108" s="92" t="s">
        <v>321</v>
      </c>
      <c r="F108" s="92" t="s">
        <v>20</v>
      </c>
      <c r="G108" s="92" t="s">
        <v>95</v>
      </c>
      <c r="H108" s="39">
        <v>45718.605509259258</v>
      </c>
    </row>
    <row r="109" spans="1:8" ht="20.100000000000001" customHeight="1" x14ac:dyDescent="0.2">
      <c r="A109" s="17">
        <f>SUBTOTAL(103,$B$4:B109)*1</f>
        <v>106</v>
      </c>
      <c r="B109" s="92" t="s">
        <v>77</v>
      </c>
      <c r="C109" s="9" t="s">
        <v>516</v>
      </c>
      <c r="D109" s="92" t="s">
        <v>94</v>
      </c>
      <c r="E109" s="92" t="s">
        <v>517</v>
      </c>
      <c r="F109" s="92" t="s">
        <v>20</v>
      </c>
      <c r="G109" s="92" t="s">
        <v>96</v>
      </c>
      <c r="H109" s="39">
        <v>45673.917210648149</v>
      </c>
    </row>
    <row r="110" spans="1:8" ht="20.100000000000001" customHeight="1" x14ac:dyDescent="0.2">
      <c r="A110" s="17">
        <f>SUBTOTAL(103,$B$4:B110)*1</f>
        <v>107</v>
      </c>
      <c r="B110" s="92" t="s">
        <v>77</v>
      </c>
      <c r="C110" s="9" t="s">
        <v>442</v>
      </c>
      <c r="D110" s="92" t="s">
        <v>94</v>
      </c>
      <c r="E110" s="92" t="s">
        <v>123</v>
      </c>
      <c r="F110" s="92" t="s">
        <v>98</v>
      </c>
      <c r="G110" s="92" t="s">
        <v>124</v>
      </c>
      <c r="H110" s="39">
        <v>45668.84915509259</v>
      </c>
    </row>
    <row r="111" spans="1:8" ht="20.100000000000001" customHeight="1" x14ac:dyDescent="0.2">
      <c r="A111" s="17">
        <f>SUBTOTAL(103,$B$4:B111)*1</f>
        <v>108</v>
      </c>
      <c r="B111" s="92" t="s">
        <v>77</v>
      </c>
      <c r="C111" s="9" t="s">
        <v>298</v>
      </c>
      <c r="D111" s="92" t="s">
        <v>94</v>
      </c>
      <c r="E111" s="92" t="s">
        <v>123</v>
      </c>
      <c r="F111" s="92" t="s">
        <v>98</v>
      </c>
      <c r="G111" s="92" t="s">
        <v>124</v>
      </c>
      <c r="H111" s="39">
        <v>45719.655034722222</v>
      </c>
    </row>
    <row r="112" spans="1:8" ht="20.100000000000001" customHeight="1" x14ac:dyDescent="0.2">
      <c r="A112" s="17">
        <f>SUBTOTAL(103,$B$4:B112)*1</f>
        <v>109</v>
      </c>
      <c r="B112" s="92" t="s">
        <v>77</v>
      </c>
      <c r="C112" s="9" t="s">
        <v>462</v>
      </c>
      <c r="D112" s="92" t="s">
        <v>94</v>
      </c>
      <c r="E112" s="92" t="s">
        <v>123</v>
      </c>
      <c r="F112" s="92" t="s">
        <v>98</v>
      </c>
      <c r="G112" s="92" t="s">
        <v>124</v>
      </c>
      <c r="H112" s="39">
        <v>45680.498090277775</v>
      </c>
    </row>
    <row r="113" spans="1:8" ht="20.100000000000001" customHeight="1" x14ac:dyDescent="0.2">
      <c r="A113" s="17">
        <f>SUBTOTAL(103,$B$4:B113)*1</f>
        <v>110</v>
      </c>
      <c r="B113" s="92" t="s">
        <v>74</v>
      </c>
      <c r="C113" s="9" t="s">
        <v>547</v>
      </c>
      <c r="D113" s="92" t="s">
        <v>102</v>
      </c>
      <c r="E113" s="92" t="s">
        <v>548</v>
      </c>
      <c r="F113" s="92" t="s">
        <v>19</v>
      </c>
      <c r="G113" s="92" t="s">
        <v>101</v>
      </c>
      <c r="H113" s="39">
        <v>45684.6878125</v>
      </c>
    </row>
    <row r="114" spans="1:8" ht="20.100000000000001" customHeight="1" x14ac:dyDescent="0.2">
      <c r="A114" s="17">
        <f>SUBTOTAL(103,$B$4:B114)*1</f>
        <v>111</v>
      </c>
      <c r="B114" s="92" t="s">
        <v>74</v>
      </c>
      <c r="C114" s="9" t="s">
        <v>299</v>
      </c>
      <c r="D114" s="92" t="s">
        <v>102</v>
      </c>
      <c r="E114" s="92" t="s">
        <v>300</v>
      </c>
      <c r="F114" s="92" t="s">
        <v>20</v>
      </c>
      <c r="G114" s="92" t="s">
        <v>96</v>
      </c>
      <c r="H114" s="39">
        <v>45635.735358796293</v>
      </c>
    </row>
    <row r="115" spans="1:8" ht="20.100000000000001" customHeight="1" x14ac:dyDescent="0.2">
      <c r="A115" s="17">
        <f>SUBTOTAL(103,$B$4:B115)*1</f>
        <v>112</v>
      </c>
      <c r="B115" s="92" t="s">
        <v>76</v>
      </c>
      <c r="C115" s="9" t="s">
        <v>614</v>
      </c>
      <c r="D115" s="92" t="s">
        <v>102</v>
      </c>
      <c r="E115" s="92" t="s">
        <v>615</v>
      </c>
      <c r="F115" s="92" t="s">
        <v>20</v>
      </c>
      <c r="G115" s="92" t="s">
        <v>96</v>
      </c>
      <c r="H115" s="39">
        <v>45669.63490740741</v>
      </c>
    </row>
    <row r="116" spans="1:8" ht="20.100000000000001" customHeight="1" x14ac:dyDescent="0.2">
      <c r="A116" s="17">
        <f>SUBTOTAL(103,$B$4:B116)*1</f>
        <v>113</v>
      </c>
      <c r="B116" s="92" t="s">
        <v>76</v>
      </c>
      <c r="C116" s="9" t="s">
        <v>616</v>
      </c>
      <c r="D116" s="92" t="s">
        <v>102</v>
      </c>
      <c r="E116" s="92" t="s">
        <v>615</v>
      </c>
      <c r="F116" s="92" t="s">
        <v>20</v>
      </c>
      <c r="G116" s="92" t="s">
        <v>96</v>
      </c>
      <c r="H116" s="39">
        <v>45685.481134259258</v>
      </c>
    </row>
    <row r="117" spans="1:8" ht="20.100000000000001" customHeight="1" x14ac:dyDescent="0.2">
      <c r="A117" s="17">
        <f>SUBTOTAL(103,$B$4:B117)*1</f>
        <v>114</v>
      </c>
      <c r="B117" s="92" t="s">
        <v>76</v>
      </c>
      <c r="C117" s="9" t="s">
        <v>429</v>
      </c>
      <c r="D117" s="92" t="s">
        <v>94</v>
      </c>
      <c r="E117" s="92" t="s">
        <v>430</v>
      </c>
      <c r="F117" s="92" t="s">
        <v>98</v>
      </c>
      <c r="G117" s="92" t="s">
        <v>107</v>
      </c>
      <c r="H117" s="39">
        <v>45721.247361111113</v>
      </c>
    </row>
    <row r="118" spans="1:8" ht="20.100000000000001" customHeight="1" x14ac:dyDescent="0.2">
      <c r="A118" s="17">
        <f>SUBTOTAL(103,$B$4:B118)*1</f>
        <v>115</v>
      </c>
      <c r="B118" s="92" t="s">
        <v>76</v>
      </c>
      <c r="C118" s="9" t="s">
        <v>301</v>
      </c>
      <c r="D118" s="92" t="s">
        <v>102</v>
      </c>
      <c r="E118" s="92" t="s">
        <v>302</v>
      </c>
      <c r="F118" s="92" t="s">
        <v>98</v>
      </c>
      <c r="G118" s="92" t="s">
        <v>104</v>
      </c>
      <c r="H118" s="39">
        <v>45631.390011574076</v>
      </c>
    </row>
    <row r="119" spans="1:8" ht="20.100000000000001" customHeight="1" x14ac:dyDescent="0.2">
      <c r="A119" s="17">
        <f>SUBTOTAL(103,$B$4:B119)*1</f>
        <v>116</v>
      </c>
      <c r="B119" s="92" t="s">
        <v>76</v>
      </c>
      <c r="C119" s="9" t="s">
        <v>598</v>
      </c>
      <c r="D119" s="92" t="s">
        <v>94</v>
      </c>
      <c r="E119" s="92" t="s">
        <v>132</v>
      </c>
      <c r="F119" s="92" t="s">
        <v>98</v>
      </c>
      <c r="G119" s="92" t="s">
        <v>131</v>
      </c>
      <c r="H119" s="39">
        <v>45683.679780092592</v>
      </c>
    </row>
    <row r="120" spans="1:8" ht="20.100000000000001" customHeight="1" x14ac:dyDescent="0.2">
      <c r="A120" s="17">
        <f>SUBTOTAL(103,$B$4:B120)*1</f>
        <v>117</v>
      </c>
      <c r="B120" s="92" t="s">
        <v>76</v>
      </c>
      <c r="C120" s="9" t="s">
        <v>502</v>
      </c>
      <c r="D120" s="92" t="s">
        <v>94</v>
      </c>
      <c r="E120" s="92" t="s">
        <v>503</v>
      </c>
      <c r="F120" s="92" t="s">
        <v>98</v>
      </c>
      <c r="G120" s="92" t="s">
        <v>96</v>
      </c>
      <c r="H120" s="39">
        <v>45684.485949074071</v>
      </c>
    </row>
    <row r="121" spans="1:8" ht="20.100000000000001" customHeight="1" x14ac:dyDescent="0.2">
      <c r="A121" s="17">
        <f>SUBTOTAL(103,$B$4:B121)*1</f>
        <v>118</v>
      </c>
      <c r="B121" s="92" t="s">
        <v>76</v>
      </c>
      <c r="C121" s="9" t="s">
        <v>573</v>
      </c>
      <c r="D121" s="92" t="s">
        <v>94</v>
      </c>
      <c r="E121" s="92" t="s">
        <v>503</v>
      </c>
      <c r="F121" s="92" t="s">
        <v>98</v>
      </c>
      <c r="G121" s="92" t="s">
        <v>96</v>
      </c>
      <c r="H121" s="39">
        <v>45688.852650462963</v>
      </c>
    </row>
    <row r="122" spans="1:8" ht="20.100000000000001" customHeight="1" x14ac:dyDescent="0.2">
      <c r="A122" s="17">
        <f>SUBTOTAL(103,$B$4:B122)*1</f>
        <v>119</v>
      </c>
      <c r="B122" s="92" t="s">
        <v>76</v>
      </c>
      <c r="C122" s="9" t="s">
        <v>528</v>
      </c>
      <c r="D122" s="92" t="s">
        <v>94</v>
      </c>
      <c r="E122" s="92" t="s">
        <v>184</v>
      </c>
      <c r="F122" s="92" t="s">
        <v>98</v>
      </c>
      <c r="G122" s="92" t="s">
        <v>96</v>
      </c>
      <c r="H122" s="39">
        <v>45719.437222222223</v>
      </c>
    </row>
    <row r="123" spans="1:8" ht="20.100000000000001" customHeight="1" x14ac:dyDescent="0.2">
      <c r="A123" s="17">
        <f>SUBTOTAL(103,$B$4:B123)*1</f>
        <v>120</v>
      </c>
      <c r="B123" s="92" t="s">
        <v>76</v>
      </c>
      <c r="C123" s="9" t="s">
        <v>589</v>
      </c>
      <c r="D123" s="92" t="s">
        <v>94</v>
      </c>
      <c r="E123" s="92" t="s">
        <v>184</v>
      </c>
      <c r="F123" s="92" t="s">
        <v>98</v>
      </c>
      <c r="G123" s="92" t="s">
        <v>96</v>
      </c>
      <c r="H123" s="39">
        <v>45659.563900462963</v>
      </c>
    </row>
    <row r="124" spans="1:8" ht="20.100000000000001" customHeight="1" x14ac:dyDescent="0.2">
      <c r="A124" s="17">
        <f>SUBTOTAL(103,$B$4:B124)*1</f>
        <v>121</v>
      </c>
      <c r="B124" s="92" t="s">
        <v>79</v>
      </c>
      <c r="C124" s="9" t="s">
        <v>427</v>
      </c>
      <c r="D124" s="92" t="s">
        <v>94</v>
      </c>
      <c r="E124" s="92" t="s">
        <v>428</v>
      </c>
      <c r="F124" s="92" t="s">
        <v>20</v>
      </c>
      <c r="G124" s="92" t="s">
        <v>96</v>
      </c>
      <c r="H124" s="39">
        <v>45721.412708333337</v>
      </c>
    </row>
    <row r="125" spans="1:8" ht="20.100000000000001" customHeight="1" x14ac:dyDescent="0.2">
      <c r="A125" s="17">
        <f>SUBTOTAL(103,$B$4:B125)*1</f>
        <v>122</v>
      </c>
      <c r="B125" s="92" t="s">
        <v>79</v>
      </c>
      <c r="C125" s="9" t="s">
        <v>304</v>
      </c>
      <c r="D125" s="92" t="s">
        <v>94</v>
      </c>
      <c r="E125" s="92" t="s">
        <v>109</v>
      </c>
      <c r="F125" s="92" t="s">
        <v>98</v>
      </c>
      <c r="G125" s="92" t="s">
        <v>101</v>
      </c>
      <c r="H125" s="39">
        <v>45720.678344907406</v>
      </c>
    </row>
    <row r="126" spans="1:8" ht="20.100000000000001" customHeight="1" x14ac:dyDescent="0.2">
      <c r="A126" s="17">
        <f>SUBTOTAL(103,$B$4:B126)*1</f>
        <v>123</v>
      </c>
      <c r="B126" s="92" t="s">
        <v>79</v>
      </c>
      <c r="C126" s="9" t="s">
        <v>459</v>
      </c>
      <c r="D126" s="92" t="s">
        <v>102</v>
      </c>
      <c r="E126" s="92" t="s">
        <v>109</v>
      </c>
      <c r="F126" s="92" t="s">
        <v>98</v>
      </c>
      <c r="G126" s="92" t="s">
        <v>101</v>
      </c>
      <c r="H126" s="39">
        <v>45685.511481481481</v>
      </c>
    </row>
    <row r="127" spans="1:8" ht="20.100000000000001" customHeight="1" x14ac:dyDescent="0.2">
      <c r="A127" s="17">
        <f>SUBTOTAL(103,$B$4:B127)*1</f>
        <v>124</v>
      </c>
      <c r="B127" s="92" t="s">
        <v>79</v>
      </c>
      <c r="C127" s="9" t="s">
        <v>165</v>
      </c>
      <c r="D127" s="92" t="s">
        <v>94</v>
      </c>
      <c r="E127" s="92" t="s">
        <v>109</v>
      </c>
      <c r="F127" s="92" t="s">
        <v>98</v>
      </c>
      <c r="G127" s="92" t="s">
        <v>101</v>
      </c>
      <c r="H127" s="39">
        <v>45720.809305555558</v>
      </c>
    </row>
    <row r="128" spans="1:8" ht="20.100000000000001" customHeight="1" x14ac:dyDescent="0.2">
      <c r="A128" s="17">
        <f>SUBTOTAL(103,$B$4:B128)*1</f>
        <v>125</v>
      </c>
      <c r="B128" s="92" t="s">
        <v>79</v>
      </c>
      <c r="C128" s="9" t="s">
        <v>220</v>
      </c>
      <c r="D128" s="92" t="s">
        <v>94</v>
      </c>
      <c r="E128" s="92" t="s">
        <v>109</v>
      </c>
      <c r="F128" s="92" t="s">
        <v>98</v>
      </c>
      <c r="G128" s="92" t="s">
        <v>101</v>
      </c>
      <c r="H128" s="39">
        <v>45632.651597222219</v>
      </c>
    </row>
    <row r="129" spans="1:8" ht="20.100000000000001" customHeight="1" x14ac:dyDescent="0.2">
      <c r="A129" s="17">
        <f>SUBTOTAL(103,$B$4:B129)*1</f>
        <v>126</v>
      </c>
      <c r="B129" s="92" t="s">
        <v>80</v>
      </c>
      <c r="C129" s="9" t="s">
        <v>454</v>
      </c>
      <c r="D129" s="92" t="s">
        <v>94</v>
      </c>
      <c r="E129" s="92" t="s">
        <v>455</v>
      </c>
      <c r="F129" s="92" t="s">
        <v>19</v>
      </c>
      <c r="G129" s="92" t="s">
        <v>113</v>
      </c>
      <c r="H129" s="39">
        <v>45669.657326388886</v>
      </c>
    </row>
    <row r="130" spans="1:8" ht="20.100000000000001" customHeight="1" x14ac:dyDescent="0.2">
      <c r="A130" s="17">
        <f>SUBTOTAL(103,$B$4:B130)*1</f>
        <v>127</v>
      </c>
      <c r="B130" s="92" t="s">
        <v>80</v>
      </c>
      <c r="C130" s="9" t="s">
        <v>481</v>
      </c>
      <c r="D130" s="92" t="s">
        <v>94</v>
      </c>
      <c r="E130" s="92" t="s">
        <v>482</v>
      </c>
      <c r="F130" s="92" t="s">
        <v>19</v>
      </c>
      <c r="G130" s="92" t="s">
        <v>113</v>
      </c>
      <c r="H130" s="39">
        <v>45719.563391203701</v>
      </c>
    </row>
    <row r="131" spans="1:8" ht="20.100000000000001" customHeight="1" x14ac:dyDescent="0.2">
      <c r="A131" s="17">
        <f>SUBTOTAL(103,$B$4:B131)*1</f>
        <v>128</v>
      </c>
      <c r="B131" s="92" t="s">
        <v>81</v>
      </c>
      <c r="C131" s="9" t="s">
        <v>450</v>
      </c>
      <c r="D131" s="92" t="s">
        <v>94</v>
      </c>
      <c r="E131" s="92" t="s">
        <v>451</v>
      </c>
      <c r="F131" s="92" t="s">
        <v>98</v>
      </c>
      <c r="G131" s="92" t="s">
        <v>96</v>
      </c>
      <c r="H131" s="39">
        <v>45682.388414351852</v>
      </c>
    </row>
    <row r="132" spans="1:8" ht="20.100000000000001" customHeight="1" x14ac:dyDescent="0.2">
      <c r="A132" s="17">
        <f>SUBTOTAL(103,$B$4:B132)*1</f>
        <v>129</v>
      </c>
      <c r="B132" s="92" t="s">
        <v>81</v>
      </c>
      <c r="C132" s="9" t="s">
        <v>619</v>
      </c>
      <c r="D132" s="92" t="s">
        <v>94</v>
      </c>
      <c r="E132" s="92" t="s">
        <v>185</v>
      </c>
      <c r="F132" s="92" t="s">
        <v>20</v>
      </c>
      <c r="G132" s="92" t="s">
        <v>96</v>
      </c>
      <c r="H132" s="39">
        <v>45665.533599537041</v>
      </c>
    </row>
    <row r="133" spans="1:8" ht="20.100000000000001" customHeight="1" x14ac:dyDescent="0.2">
      <c r="A133" s="17">
        <f>SUBTOTAL(103,$B$4:B133)*1</f>
        <v>130</v>
      </c>
      <c r="B133" s="92" t="s">
        <v>81</v>
      </c>
      <c r="C133" s="9" t="s">
        <v>542</v>
      </c>
      <c r="D133" s="92" t="s">
        <v>94</v>
      </c>
      <c r="E133" s="92" t="s">
        <v>543</v>
      </c>
      <c r="F133" s="92" t="s">
        <v>20</v>
      </c>
      <c r="G133" s="92" t="s">
        <v>103</v>
      </c>
      <c r="H133" s="39">
        <v>45681.417199074072</v>
      </c>
    </row>
    <row r="134" spans="1:8" ht="20.100000000000001" customHeight="1" x14ac:dyDescent="0.2">
      <c r="A134" s="17">
        <f>SUBTOTAL(103,$B$4:B134)*1</f>
        <v>131</v>
      </c>
      <c r="B134" s="92" t="s">
        <v>81</v>
      </c>
      <c r="C134" s="9" t="s">
        <v>609</v>
      </c>
      <c r="D134" s="92" t="s">
        <v>94</v>
      </c>
      <c r="E134" s="92" t="s">
        <v>543</v>
      </c>
      <c r="F134" s="92" t="s">
        <v>20</v>
      </c>
      <c r="G134" s="92" t="s">
        <v>103</v>
      </c>
      <c r="H134" s="39">
        <v>45681.361203703702</v>
      </c>
    </row>
    <row r="135" spans="1:8" ht="20.100000000000001" customHeight="1" x14ac:dyDescent="0.2">
      <c r="A135" s="17">
        <f>SUBTOTAL(103,$B$4:B135)*1</f>
        <v>132</v>
      </c>
      <c r="B135" s="92" t="s">
        <v>81</v>
      </c>
      <c r="C135" s="9" t="s">
        <v>554</v>
      </c>
      <c r="D135" s="92" t="s">
        <v>94</v>
      </c>
      <c r="E135" s="92" t="s">
        <v>555</v>
      </c>
      <c r="F135" s="92" t="s">
        <v>98</v>
      </c>
      <c r="G135" s="92" t="s">
        <v>103</v>
      </c>
      <c r="H135" s="39">
        <v>45596.35665509259</v>
      </c>
    </row>
    <row r="136" spans="1:8" ht="20.100000000000001" customHeight="1" x14ac:dyDescent="0.2">
      <c r="A136" s="17">
        <f>SUBTOTAL(103,$B$4:B136)*1</f>
        <v>133</v>
      </c>
      <c r="B136" s="92" t="s">
        <v>81</v>
      </c>
      <c r="C136" s="9" t="s">
        <v>465</v>
      </c>
      <c r="D136" s="92" t="s">
        <v>94</v>
      </c>
      <c r="E136" s="92" t="s">
        <v>466</v>
      </c>
      <c r="F136" s="92" t="s">
        <v>98</v>
      </c>
      <c r="G136" s="92" t="s">
        <v>107</v>
      </c>
      <c r="H136" s="39">
        <v>45680.855393518519</v>
      </c>
    </row>
    <row r="137" spans="1:8" ht="20.100000000000001" customHeight="1" x14ac:dyDescent="0.2">
      <c r="A137" s="17">
        <f>SUBTOTAL(103,$B$4:B137)*1</f>
        <v>134</v>
      </c>
      <c r="B137" s="92" t="s">
        <v>81</v>
      </c>
      <c r="C137" s="9" t="s">
        <v>493</v>
      </c>
      <c r="D137" s="92" t="s">
        <v>94</v>
      </c>
      <c r="E137" s="92" t="s">
        <v>494</v>
      </c>
      <c r="F137" s="92" t="s">
        <v>19</v>
      </c>
      <c r="G137" s="92" t="s">
        <v>96</v>
      </c>
      <c r="H137" s="39">
        <v>45721.412604166668</v>
      </c>
    </row>
    <row r="138" spans="1:8" ht="20.100000000000001" customHeight="1" x14ac:dyDescent="0.2">
      <c r="A138" s="17">
        <f>SUBTOTAL(103,$B$4:B138)*1</f>
        <v>135</v>
      </c>
      <c r="B138" s="92" t="s">
        <v>81</v>
      </c>
      <c r="C138" s="9" t="s">
        <v>222</v>
      </c>
      <c r="D138" s="92" t="s">
        <v>94</v>
      </c>
      <c r="E138" s="92" t="s">
        <v>223</v>
      </c>
      <c r="F138" s="92" t="s">
        <v>20</v>
      </c>
      <c r="G138" s="92" t="s">
        <v>101</v>
      </c>
      <c r="H138" s="39">
        <v>45631.748287037037</v>
      </c>
    </row>
    <row r="139" spans="1:8" ht="20.100000000000001" customHeight="1" x14ac:dyDescent="0.2">
      <c r="A139" s="17">
        <f>SUBTOTAL(103,$B$4:B139)*1</f>
        <v>136</v>
      </c>
      <c r="B139" s="92" t="s">
        <v>81</v>
      </c>
      <c r="C139" s="9" t="s">
        <v>551</v>
      </c>
      <c r="D139" s="92" t="s">
        <v>94</v>
      </c>
      <c r="E139" s="92" t="s">
        <v>138</v>
      </c>
      <c r="F139" s="92" t="s">
        <v>20</v>
      </c>
      <c r="G139" s="92" t="s">
        <v>101</v>
      </c>
      <c r="H139" s="39">
        <v>45677.682835648149</v>
      </c>
    </row>
    <row r="140" spans="1:8" ht="20.100000000000001" customHeight="1" x14ac:dyDescent="0.2">
      <c r="A140" s="17">
        <f>SUBTOTAL(103,$B$4:B140)*1</f>
        <v>137</v>
      </c>
      <c r="B140" s="92" t="s">
        <v>81</v>
      </c>
      <c r="C140" s="9" t="s">
        <v>224</v>
      </c>
      <c r="D140" s="92" t="s">
        <v>94</v>
      </c>
      <c r="E140" s="92" t="s">
        <v>138</v>
      </c>
      <c r="F140" s="92" t="s">
        <v>20</v>
      </c>
      <c r="G140" s="92" t="s">
        <v>101</v>
      </c>
      <c r="H140" s="39">
        <v>45636.601030092592</v>
      </c>
    </row>
    <row r="141" spans="1:8" ht="20.100000000000001" customHeight="1" x14ac:dyDescent="0.2">
      <c r="A141" s="17">
        <f>SUBTOTAL(103,$B$4:B141)*1</f>
        <v>138</v>
      </c>
      <c r="B141" s="92" t="s">
        <v>81</v>
      </c>
      <c r="C141" s="9" t="s">
        <v>137</v>
      </c>
      <c r="D141" s="92" t="s">
        <v>94</v>
      </c>
      <c r="E141" s="92" t="s">
        <v>138</v>
      </c>
      <c r="F141" s="92" t="s">
        <v>20</v>
      </c>
      <c r="G141" s="92" t="s">
        <v>101</v>
      </c>
      <c r="H141" s="39">
        <v>45556.440358796295</v>
      </c>
    </row>
    <row r="142" spans="1:8" ht="20.100000000000001" customHeight="1" x14ac:dyDescent="0.2">
      <c r="A142" s="17">
        <f>SUBTOTAL(103,$B$4:B142)*1</f>
        <v>139</v>
      </c>
      <c r="B142" s="92" t="s">
        <v>81</v>
      </c>
      <c r="C142" s="9" t="s">
        <v>225</v>
      </c>
      <c r="D142" s="92" t="s">
        <v>94</v>
      </c>
      <c r="E142" s="92" t="s">
        <v>138</v>
      </c>
      <c r="F142" s="92" t="s">
        <v>20</v>
      </c>
      <c r="G142" s="92" t="s">
        <v>101</v>
      </c>
      <c r="H142" s="39">
        <v>45647.48877314815</v>
      </c>
    </row>
    <row r="143" spans="1:8" ht="20.100000000000001" customHeight="1" x14ac:dyDescent="0.2">
      <c r="A143" s="17">
        <f>SUBTOTAL(103,$B$4:B143)*1</f>
        <v>140</v>
      </c>
      <c r="B143" s="92" t="s">
        <v>81</v>
      </c>
      <c r="C143" s="9" t="s">
        <v>190</v>
      </c>
      <c r="D143" s="92" t="s">
        <v>94</v>
      </c>
      <c r="E143" s="92" t="s">
        <v>191</v>
      </c>
      <c r="F143" s="92" t="s">
        <v>19</v>
      </c>
      <c r="G143" s="92" t="s">
        <v>101</v>
      </c>
      <c r="H143" s="39">
        <v>45623.347048611111</v>
      </c>
    </row>
    <row r="144" spans="1:8" ht="20.100000000000001" customHeight="1" x14ac:dyDescent="0.2">
      <c r="A144" s="17">
        <f>SUBTOTAL(103,$B$4:B144)*1</f>
        <v>141</v>
      </c>
      <c r="B144" s="92" t="s">
        <v>81</v>
      </c>
      <c r="C144" s="9" t="s">
        <v>562</v>
      </c>
      <c r="D144" s="92" t="s">
        <v>102</v>
      </c>
      <c r="E144" s="92" t="s">
        <v>191</v>
      </c>
      <c r="F144" s="92" t="s">
        <v>19</v>
      </c>
      <c r="G144" s="92" t="s">
        <v>101</v>
      </c>
      <c r="H144" s="39">
        <v>45670.722800925927</v>
      </c>
    </row>
    <row r="145" spans="1:8" ht="20.100000000000001" customHeight="1" x14ac:dyDescent="0.2">
      <c r="A145" s="17">
        <f>SUBTOTAL(103,$B$4:B145)*1</f>
        <v>142</v>
      </c>
      <c r="B145" s="92" t="s">
        <v>81</v>
      </c>
      <c r="C145" s="9" t="s">
        <v>434</v>
      </c>
      <c r="D145" s="92" t="s">
        <v>94</v>
      </c>
      <c r="E145" s="92" t="s">
        <v>435</v>
      </c>
      <c r="F145" s="92" t="s">
        <v>19</v>
      </c>
      <c r="G145" s="92" t="s">
        <v>103</v>
      </c>
      <c r="H145" s="39">
        <v>45666.863032407404</v>
      </c>
    </row>
    <row r="146" spans="1:8" ht="20.100000000000001" customHeight="1" x14ac:dyDescent="0.2">
      <c r="A146" s="17">
        <f>SUBTOTAL(103,$B$4:B146)*1</f>
        <v>143</v>
      </c>
      <c r="B146" s="92" t="s">
        <v>81</v>
      </c>
      <c r="C146" s="9" t="s">
        <v>221</v>
      </c>
      <c r="D146" s="92" t="s">
        <v>94</v>
      </c>
      <c r="E146" s="92" t="s">
        <v>117</v>
      </c>
      <c r="F146" s="92" t="s">
        <v>20</v>
      </c>
      <c r="G146" s="92" t="s">
        <v>96</v>
      </c>
      <c r="H146" s="39">
        <v>45650.719236111108</v>
      </c>
    </row>
    <row r="147" spans="1:8" ht="20.100000000000001" customHeight="1" x14ac:dyDescent="0.2">
      <c r="A147" s="17">
        <f>SUBTOTAL(103,$B$4:B147)*1</f>
        <v>144</v>
      </c>
      <c r="B147" s="92" t="s">
        <v>89</v>
      </c>
      <c r="C147" s="9" t="s">
        <v>537</v>
      </c>
      <c r="D147" s="92" t="s">
        <v>94</v>
      </c>
      <c r="E147" s="92" t="s">
        <v>226</v>
      </c>
      <c r="F147" s="92" t="s">
        <v>98</v>
      </c>
      <c r="G147" s="92" t="s">
        <v>96</v>
      </c>
      <c r="H147" s="39">
        <v>45659.885335648149</v>
      </c>
    </row>
    <row r="148" spans="1:8" ht="20.100000000000001" customHeight="1" x14ac:dyDescent="0.2">
      <c r="A148" s="17">
        <f>SUBTOTAL(103,$B$4:B148)*1</f>
        <v>145</v>
      </c>
      <c r="B148" s="92" t="s">
        <v>89</v>
      </c>
      <c r="C148" s="9" t="s">
        <v>545</v>
      </c>
      <c r="D148" s="92" t="s">
        <v>94</v>
      </c>
      <c r="E148" s="92" t="s">
        <v>226</v>
      </c>
      <c r="F148" s="92" t="s">
        <v>98</v>
      </c>
      <c r="G148" s="92" t="s">
        <v>96</v>
      </c>
      <c r="H148" s="39">
        <v>45660.623472222222</v>
      </c>
    </row>
    <row r="149" spans="1:8" ht="20.100000000000001" customHeight="1" x14ac:dyDescent="0.2">
      <c r="A149" s="17">
        <f>SUBTOTAL(103,$B$4:B149)*1</f>
        <v>146</v>
      </c>
      <c r="B149" s="92" t="s">
        <v>89</v>
      </c>
      <c r="C149" s="9" t="s">
        <v>546</v>
      </c>
      <c r="D149" s="92" t="s">
        <v>94</v>
      </c>
      <c r="E149" s="92" t="s">
        <v>226</v>
      </c>
      <c r="F149" s="92" t="s">
        <v>98</v>
      </c>
      <c r="G149" s="92" t="s">
        <v>96</v>
      </c>
      <c r="H149" s="39">
        <v>45665.509270833332</v>
      </c>
    </row>
    <row r="150" spans="1:8" ht="20.100000000000001" customHeight="1" x14ac:dyDescent="0.2">
      <c r="A150" s="17">
        <f>SUBTOTAL(103,$B$4:B150)*1</f>
        <v>147</v>
      </c>
      <c r="B150" s="92" t="s">
        <v>89</v>
      </c>
      <c r="C150" s="9" t="s">
        <v>227</v>
      </c>
      <c r="D150" s="92" t="s">
        <v>94</v>
      </c>
      <c r="E150" s="92" t="s">
        <v>226</v>
      </c>
      <c r="F150" s="92" t="s">
        <v>98</v>
      </c>
      <c r="G150" s="92" t="s">
        <v>96</v>
      </c>
      <c r="H150" s="39">
        <v>45645.647129629629</v>
      </c>
    </row>
    <row r="151" spans="1:8" ht="20.100000000000001" customHeight="1" x14ac:dyDescent="0.2">
      <c r="A151" s="17">
        <f>SUBTOTAL(103,$B$4:B151)*1</f>
        <v>148</v>
      </c>
      <c r="B151" s="92" t="s">
        <v>89</v>
      </c>
      <c r="C151" s="9" t="s">
        <v>492</v>
      </c>
      <c r="D151" s="92" t="s">
        <v>102</v>
      </c>
      <c r="E151" s="92" t="s">
        <v>156</v>
      </c>
      <c r="F151" s="92" t="s">
        <v>19</v>
      </c>
      <c r="G151" s="92" t="s">
        <v>96</v>
      </c>
      <c r="H151" s="39">
        <v>45670.430902777778</v>
      </c>
    </row>
    <row r="152" spans="1:8" ht="20.100000000000001" customHeight="1" x14ac:dyDescent="0.2">
      <c r="A152" s="17">
        <f>SUBTOTAL(103,$B$4:B152)*1</f>
        <v>149</v>
      </c>
      <c r="B152" s="92" t="s">
        <v>89</v>
      </c>
      <c r="C152" s="9" t="s">
        <v>600</v>
      </c>
      <c r="D152" s="92" t="s">
        <v>94</v>
      </c>
      <c r="E152" s="92" t="s">
        <v>156</v>
      </c>
      <c r="F152" s="92" t="s">
        <v>560</v>
      </c>
      <c r="G152" s="92" t="s">
        <v>96</v>
      </c>
      <c r="H152" s="39">
        <v>45684.607638888891</v>
      </c>
    </row>
    <row r="153" spans="1:8" ht="20.100000000000001" customHeight="1" x14ac:dyDescent="0.2">
      <c r="A153" s="17">
        <f>SUBTOTAL(103,$B$4:B153)*1</f>
        <v>150</v>
      </c>
      <c r="B153" s="92" t="s">
        <v>89</v>
      </c>
      <c r="C153" s="9" t="s">
        <v>445</v>
      </c>
      <c r="D153" s="92" t="s">
        <v>94</v>
      </c>
      <c r="E153" s="92" t="s">
        <v>446</v>
      </c>
      <c r="F153" s="92" t="s">
        <v>20</v>
      </c>
      <c r="G153" s="92" t="s">
        <v>96</v>
      </c>
      <c r="H153" s="39">
        <v>45671.734756944446</v>
      </c>
    </row>
    <row r="154" spans="1:8" ht="20.100000000000001" customHeight="1" x14ac:dyDescent="0.2">
      <c r="A154" s="17">
        <f>SUBTOTAL(103,$B$4:B154)*1</f>
        <v>151</v>
      </c>
      <c r="B154" s="92" t="s">
        <v>89</v>
      </c>
      <c r="C154" s="9" t="s">
        <v>529</v>
      </c>
      <c r="D154" s="92" t="s">
        <v>94</v>
      </c>
      <c r="E154" s="92" t="s">
        <v>446</v>
      </c>
      <c r="F154" s="92" t="s">
        <v>20</v>
      </c>
      <c r="G154" s="92" t="s">
        <v>96</v>
      </c>
      <c r="H154" s="39">
        <v>45684.749791666669</v>
      </c>
    </row>
    <row r="155" spans="1:8" ht="20.100000000000001" customHeight="1" x14ac:dyDescent="0.2">
      <c r="A155" s="17">
        <f>SUBTOTAL(103,$B$4:B155)*1</f>
        <v>152</v>
      </c>
      <c r="B155" s="92" t="s">
        <v>89</v>
      </c>
      <c r="C155" s="9" t="s">
        <v>574</v>
      </c>
      <c r="D155" s="92" t="s">
        <v>94</v>
      </c>
      <c r="E155" s="92" t="s">
        <v>446</v>
      </c>
      <c r="F155" s="92" t="s">
        <v>20</v>
      </c>
      <c r="G155" s="92" t="s">
        <v>96</v>
      </c>
      <c r="H155" s="39">
        <v>45678.513078703705</v>
      </c>
    </row>
    <row r="156" spans="1:8" ht="20.100000000000001" customHeight="1" x14ac:dyDescent="0.2">
      <c r="A156" s="17">
        <f>SUBTOTAL(103,$B$4:B156)*1</f>
        <v>153</v>
      </c>
      <c r="B156" s="92" t="s">
        <v>84</v>
      </c>
      <c r="C156" s="9" t="s">
        <v>217</v>
      </c>
      <c r="D156" s="92" t="s">
        <v>94</v>
      </c>
      <c r="E156" s="92" t="s">
        <v>134</v>
      </c>
      <c r="F156" s="92" t="s">
        <v>20</v>
      </c>
      <c r="G156" s="92" t="s">
        <v>99</v>
      </c>
      <c r="H156" s="39">
        <v>45622.456261574072</v>
      </c>
    </row>
    <row r="157" spans="1:8" ht="20.100000000000001" customHeight="1" x14ac:dyDescent="0.2">
      <c r="A157" s="17">
        <f>SUBTOTAL(103,$B$4:B157)*1</f>
        <v>154</v>
      </c>
      <c r="B157" s="92" t="s">
        <v>84</v>
      </c>
      <c r="C157" s="9" t="s">
        <v>192</v>
      </c>
      <c r="D157" s="92" t="s">
        <v>102</v>
      </c>
      <c r="E157" s="92" t="s">
        <v>193</v>
      </c>
      <c r="F157" s="92" t="s">
        <v>20</v>
      </c>
      <c r="G157" s="92" t="s">
        <v>107</v>
      </c>
      <c r="H157" s="39">
        <v>45608.688761574071</v>
      </c>
    </row>
    <row r="158" spans="1:8" ht="20.100000000000001" customHeight="1" x14ac:dyDescent="0.2">
      <c r="A158" s="17">
        <f>SUBTOTAL(103,$B$4:B158)*1</f>
        <v>155</v>
      </c>
      <c r="B158" s="92" t="s">
        <v>82</v>
      </c>
      <c r="C158" s="9" t="s">
        <v>228</v>
      </c>
      <c r="D158" s="92" t="s">
        <v>102</v>
      </c>
      <c r="E158" s="92" t="s">
        <v>229</v>
      </c>
      <c r="F158" s="92" t="s">
        <v>19</v>
      </c>
      <c r="G158" s="92" t="s">
        <v>96</v>
      </c>
      <c r="H158" s="39">
        <v>45653.444618055553</v>
      </c>
    </row>
    <row r="159" spans="1:8" ht="20.100000000000001" customHeight="1" x14ac:dyDescent="0.2">
      <c r="A159" s="17">
        <f>SUBTOTAL(103,$B$4:B159)*1</f>
        <v>156</v>
      </c>
      <c r="B159" s="92" t="s">
        <v>87</v>
      </c>
      <c r="C159" s="9" t="s">
        <v>439</v>
      </c>
      <c r="D159" s="92" t="s">
        <v>94</v>
      </c>
      <c r="E159" s="92" t="s">
        <v>329</v>
      </c>
      <c r="F159" s="92" t="s">
        <v>98</v>
      </c>
      <c r="G159" s="92" t="s">
        <v>96</v>
      </c>
      <c r="H159" s="39">
        <v>45721.412847222222</v>
      </c>
    </row>
    <row r="160" spans="1:8" ht="20.100000000000001" customHeight="1" x14ac:dyDescent="0.2">
      <c r="A160" s="17">
        <f>SUBTOTAL(103,$B$4:B160)*1</f>
        <v>157</v>
      </c>
      <c r="B160" s="92" t="s">
        <v>87</v>
      </c>
      <c r="C160" s="9" t="s">
        <v>440</v>
      </c>
      <c r="D160" s="92" t="s">
        <v>94</v>
      </c>
      <c r="E160" s="92" t="s">
        <v>329</v>
      </c>
      <c r="F160" s="92" t="s">
        <v>98</v>
      </c>
      <c r="G160" s="92" t="s">
        <v>96</v>
      </c>
      <c r="H160" s="39">
        <v>45719.906944444447</v>
      </c>
    </row>
    <row r="161" spans="1:8" ht="20.100000000000001" customHeight="1" x14ac:dyDescent="0.2">
      <c r="A161" s="17">
        <f>SUBTOTAL(103,$B$4:B161)*1</f>
        <v>158</v>
      </c>
      <c r="B161" s="92" t="s">
        <v>87</v>
      </c>
      <c r="C161" s="9" t="s">
        <v>483</v>
      </c>
      <c r="D161" s="92" t="s">
        <v>94</v>
      </c>
      <c r="E161" s="92" t="s">
        <v>329</v>
      </c>
      <c r="F161" s="92" t="s">
        <v>98</v>
      </c>
      <c r="G161" s="92" t="s">
        <v>96</v>
      </c>
      <c r="H161" s="39">
        <v>45721.412499999999</v>
      </c>
    </row>
    <row r="162" spans="1:8" ht="20.100000000000001" customHeight="1" x14ac:dyDescent="0.2">
      <c r="A162" s="17">
        <f>SUBTOTAL(103,$B$4:B162)*1</f>
        <v>159</v>
      </c>
      <c r="B162" s="92" t="s">
        <v>87</v>
      </c>
      <c r="C162" s="9" t="s">
        <v>330</v>
      </c>
      <c r="D162" s="92" t="s">
        <v>94</v>
      </c>
      <c r="E162" s="92" t="s">
        <v>329</v>
      </c>
      <c r="F162" s="92" t="s">
        <v>98</v>
      </c>
      <c r="G162" s="92" t="s">
        <v>96</v>
      </c>
      <c r="H162" s="39">
        <v>45721.409722222219</v>
      </c>
    </row>
    <row r="163" spans="1:8" ht="20.100000000000001" customHeight="1" x14ac:dyDescent="0.2">
      <c r="A163" s="17">
        <f>SUBTOTAL(103,$B$4:B163)*1</f>
        <v>160</v>
      </c>
      <c r="B163" s="92" t="s">
        <v>87</v>
      </c>
      <c r="C163" s="9" t="s">
        <v>505</v>
      </c>
      <c r="D163" s="92" t="s">
        <v>94</v>
      </c>
      <c r="E163" s="92" t="s">
        <v>329</v>
      </c>
      <c r="F163" s="92" t="s">
        <v>98</v>
      </c>
      <c r="G163" s="92" t="s">
        <v>96</v>
      </c>
      <c r="H163" s="39">
        <v>45721.412499999999</v>
      </c>
    </row>
    <row r="164" spans="1:8" ht="20.100000000000001" customHeight="1" x14ac:dyDescent="0.2">
      <c r="A164" s="17">
        <f>SUBTOTAL(103,$B$4:B164)*1</f>
        <v>161</v>
      </c>
      <c r="B164" s="92" t="s">
        <v>87</v>
      </c>
      <c r="C164" s="9" t="s">
        <v>590</v>
      </c>
      <c r="D164" s="92" t="s">
        <v>94</v>
      </c>
      <c r="E164" s="92" t="s">
        <v>329</v>
      </c>
      <c r="F164" s="92" t="s">
        <v>98</v>
      </c>
      <c r="G164" s="92" t="s">
        <v>96</v>
      </c>
      <c r="H164" s="39">
        <v>45721.409814814811</v>
      </c>
    </row>
    <row r="165" spans="1:8" ht="20.100000000000001" customHeight="1" x14ac:dyDescent="0.2">
      <c r="A165" s="17">
        <f>SUBTOTAL(103,$B$4:B165)*1</f>
        <v>162</v>
      </c>
      <c r="B165" s="92" t="s">
        <v>87</v>
      </c>
      <c r="C165" s="9" t="s">
        <v>620</v>
      </c>
      <c r="D165" s="92" t="s">
        <v>94</v>
      </c>
      <c r="E165" s="92" t="s">
        <v>329</v>
      </c>
      <c r="F165" s="92" t="s">
        <v>98</v>
      </c>
      <c r="G165" s="92" t="s">
        <v>96</v>
      </c>
      <c r="H165" s="39">
        <v>45721.160416666666</v>
      </c>
    </row>
    <row r="166" spans="1:8" ht="20.100000000000001" customHeight="1" x14ac:dyDescent="0.2">
      <c r="A166" s="17">
        <f>SUBTOTAL(103,$B$4:B166)*1</f>
        <v>163</v>
      </c>
      <c r="B166" s="92" t="s">
        <v>87</v>
      </c>
      <c r="C166" s="9" t="s">
        <v>230</v>
      </c>
      <c r="D166" s="92" t="s">
        <v>94</v>
      </c>
      <c r="E166" s="92" t="s">
        <v>159</v>
      </c>
      <c r="F166" s="92" t="s">
        <v>98</v>
      </c>
      <c r="G166" s="92" t="s">
        <v>120</v>
      </c>
      <c r="H166" s="39">
        <v>45642.735532407409</v>
      </c>
    </row>
    <row r="167" spans="1:8" ht="20.100000000000001" customHeight="1" x14ac:dyDescent="0.2">
      <c r="A167" s="17">
        <f>SUBTOTAL(103,$B$4:B167)*1</f>
        <v>164</v>
      </c>
      <c r="B167" s="92" t="s">
        <v>87</v>
      </c>
      <c r="C167" s="9" t="s">
        <v>194</v>
      </c>
      <c r="D167" s="92" t="s">
        <v>94</v>
      </c>
      <c r="E167" s="92" t="s">
        <v>159</v>
      </c>
      <c r="F167" s="92" t="s">
        <v>98</v>
      </c>
      <c r="G167" s="92" t="s">
        <v>120</v>
      </c>
      <c r="H167" s="39">
        <v>45622.779745370368</v>
      </c>
    </row>
    <row r="168" spans="1:8" ht="20.100000000000001" customHeight="1" x14ac:dyDescent="0.2">
      <c r="A168" s="17">
        <f>SUBTOTAL(103,$B$4:B168)*1</f>
        <v>165</v>
      </c>
      <c r="B168" s="92" t="s">
        <v>87</v>
      </c>
      <c r="C168" s="9" t="s">
        <v>214</v>
      </c>
      <c r="D168" s="92" t="s">
        <v>94</v>
      </c>
      <c r="E168" s="92" t="s">
        <v>159</v>
      </c>
      <c r="F168" s="92" t="s">
        <v>98</v>
      </c>
      <c r="G168" s="92" t="s">
        <v>120</v>
      </c>
      <c r="H168" s="39">
        <v>45624.44054398148</v>
      </c>
    </row>
    <row r="169" spans="1:8" ht="20.100000000000001" customHeight="1" x14ac:dyDescent="0.2">
      <c r="A169" s="17">
        <f>SUBTOTAL(103,$B$4:B169)*1</f>
        <v>166</v>
      </c>
      <c r="B169" s="92" t="s">
        <v>87</v>
      </c>
      <c r="C169" s="9" t="s">
        <v>276</v>
      </c>
      <c r="D169" s="92" t="s">
        <v>94</v>
      </c>
      <c r="E169" s="92" t="s">
        <v>159</v>
      </c>
      <c r="F169" s="92" t="s">
        <v>98</v>
      </c>
      <c r="G169" s="92" t="s">
        <v>120</v>
      </c>
      <c r="H169" s="39">
        <v>45652.457731481481</v>
      </c>
    </row>
    <row r="170" spans="1:8" ht="20.100000000000001" customHeight="1" x14ac:dyDescent="0.2">
      <c r="A170" s="17">
        <f>SUBTOTAL(103,$B$4:B170)*1</f>
        <v>167</v>
      </c>
      <c r="B170" s="92" t="s">
        <v>87</v>
      </c>
      <c r="C170" s="9" t="s">
        <v>213</v>
      </c>
      <c r="D170" s="92" t="s">
        <v>94</v>
      </c>
      <c r="E170" s="92" t="s">
        <v>159</v>
      </c>
      <c r="F170" s="92" t="s">
        <v>98</v>
      </c>
      <c r="G170" s="92" t="s">
        <v>120</v>
      </c>
      <c r="H170" s="39">
        <v>45618.830011574071</v>
      </c>
    </row>
    <row r="171" spans="1:8" ht="20.100000000000001" customHeight="1" x14ac:dyDescent="0.2">
      <c r="A171" s="17">
        <f>SUBTOTAL(103,$B$4:B171)*1</f>
        <v>168</v>
      </c>
      <c r="B171" s="92" t="s">
        <v>87</v>
      </c>
      <c r="C171" s="9" t="s">
        <v>611</v>
      </c>
      <c r="D171" s="92" t="s">
        <v>94</v>
      </c>
      <c r="E171" s="92" t="s">
        <v>159</v>
      </c>
      <c r="F171" s="92" t="s">
        <v>98</v>
      </c>
      <c r="G171" s="92" t="s">
        <v>120</v>
      </c>
      <c r="H171" s="39">
        <v>45685.839039351849</v>
      </c>
    </row>
    <row r="172" spans="1:8" ht="20.100000000000001" customHeight="1" x14ac:dyDescent="0.2">
      <c r="A172" s="17">
        <f>SUBTOTAL(103,$B$4:B172)*1</f>
        <v>169</v>
      </c>
      <c r="B172" s="92" t="s">
        <v>87</v>
      </c>
      <c r="C172" s="9" t="s">
        <v>612</v>
      </c>
      <c r="D172" s="92" t="s">
        <v>94</v>
      </c>
      <c r="E172" s="92" t="s">
        <v>159</v>
      </c>
      <c r="F172" s="92" t="s">
        <v>98</v>
      </c>
      <c r="G172" s="92" t="s">
        <v>120</v>
      </c>
      <c r="H172" s="39">
        <v>45671.952326388891</v>
      </c>
    </row>
    <row r="173" spans="1:8" ht="20.100000000000001" customHeight="1" x14ac:dyDescent="0.2">
      <c r="A173" s="17">
        <f>SUBTOTAL(103,$B$4:B173)*1</f>
        <v>170</v>
      </c>
      <c r="B173" s="92" t="s">
        <v>87</v>
      </c>
      <c r="C173" s="9" t="s">
        <v>621</v>
      </c>
      <c r="D173" s="92" t="s">
        <v>94</v>
      </c>
      <c r="E173" s="92" t="s">
        <v>159</v>
      </c>
      <c r="F173" s="92" t="s">
        <v>98</v>
      </c>
      <c r="G173" s="92" t="s">
        <v>120</v>
      </c>
      <c r="H173" s="39">
        <v>45676.196840277778</v>
      </c>
    </row>
    <row r="174" spans="1:8" ht="20.100000000000001" customHeight="1" x14ac:dyDescent="0.2">
      <c r="A174" s="17">
        <f>SUBTOTAL(103,$B$4:B174)*1</f>
        <v>171</v>
      </c>
      <c r="B174" s="92" t="s">
        <v>622</v>
      </c>
      <c r="C174" s="9" t="s">
        <v>498</v>
      </c>
      <c r="D174" s="92" t="s">
        <v>102</v>
      </c>
      <c r="E174" s="92" t="s">
        <v>155</v>
      </c>
      <c r="F174" s="92" t="s">
        <v>20</v>
      </c>
      <c r="G174" s="92" t="s">
        <v>107</v>
      </c>
      <c r="H174" s="39">
        <v>45683.472800925927</v>
      </c>
    </row>
    <row r="175" spans="1:8" ht="20.100000000000001" customHeight="1" x14ac:dyDescent="0.2">
      <c r="A175" s="17">
        <f>SUBTOTAL(103,$B$4:B175)*1</f>
        <v>172</v>
      </c>
      <c r="B175" s="92" t="s">
        <v>622</v>
      </c>
      <c r="C175" s="9" t="s">
        <v>200</v>
      </c>
      <c r="D175" s="92" t="s">
        <v>94</v>
      </c>
      <c r="E175" s="92" t="s">
        <v>155</v>
      </c>
      <c r="F175" s="92" t="s">
        <v>20</v>
      </c>
      <c r="G175" s="92" t="s">
        <v>107</v>
      </c>
      <c r="H175" s="39">
        <v>45624.719363425924</v>
      </c>
    </row>
    <row r="176" spans="1:8" ht="20.100000000000001" customHeight="1" x14ac:dyDescent="0.2">
      <c r="A176" s="17">
        <f>SUBTOTAL(103,$B$4:B176)*1</f>
        <v>173</v>
      </c>
      <c r="B176" s="92" t="s">
        <v>622</v>
      </c>
      <c r="C176" s="9" t="s">
        <v>534</v>
      </c>
      <c r="D176" s="92" t="s">
        <v>94</v>
      </c>
      <c r="E176" s="92" t="s">
        <v>155</v>
      </c>
      <c r="F176" s="92" t="s">
        <v>20</v>
      </c>
      <c r="G176" s="92" t="s">
        <v>107</v>
      </c>
      <c r="H176" s="39">
        <v>45666.59710648148</v>
      </c>
    </row>
    <row r="177" spans="1:8" ht="20.100000000000001" customHeight="1" x14ac:dyDescent="0.2">
      <c r="A177" s="17">
        <f>SUBTOTAL(103,$B$4:B177)*1</f>
        <v>174</v>
      </c>
      <c r="B177" s="92" t="s">
        <v>622</v>
      </c>
      <c r="C177" s="9" t="s">
        <v>552</v>
      </c>
      <c r="D177" s="92" t="s">
        <v>102</v>
      </c>
      <c r="E177" s="92" t="s">
        <v>155</v>
      </c>
      <c r="F177" s="92" t="s">
        <v>20</v>
      </c>
      <c r="G177" s="92" t="s">
        <v>107</v>
      </c>
      <c r="H177" s="39">
        <v>45666.662453703706</v>
      </c>
    </row>
    <row r="178" spans="1:8" ht="20.100000000000001" customHeight="1" x14ac:dyDescent="0.2">
      <c r="A178" s="17">
        <f>SUBTOTAL(103,$B$4:B178)*1</f>
        <v>175</v>
      </c>
      <c r="B178" s="92" t="s">
        <v>622</v>
      </c>
      <c r="C178" s="9" t="s">
        <v>556</v>
      </c>
      <c r="D178" s="92" t="s">
        <v>94</v>
      </c>
      <c r="E178" s="92" t="s">
        <v>155</v>
      </c>
      <c r="F178" s="92" t="s">
        <v>20</v>
      </c>
      <c r="G178" s="92" t="s">
        <v>107</v>
      </c>
      <c r="H178" s="39">
        <v>45717.669293981482</v>
      </c>
    </row>
    <row r="179" spans="1:8" ht="20.100000000000001" customHeight="1" x14ac:dyDescent="0.2">
      <c r="A179" s="17">
        <f>SUBTOTAL(103,$B$4:B179)*1</f>
        <v>176</v>
      </c>
      <c r="B179" s="92" t="s">
        <v>622</v>
      </c>
      <c r="C179" s="9" t="s">
        <v>196</v>
      </c>
      <c r="D179" s="92" t="s">
        <v>94</v>
      </c>
      <c r="E179" s="92" t="s">
        <v>155</v>
      </c>
      <c r="F179" s="92" t="s">
        <v>20</v>
      </c>
      <c r="G179" s="92" t="s">
        <v>107</v>
      </c>
      <c r="H179" s="39">
        <v>45616.500347222223</v>
      </c>
    </row>
    <row r="180" spans="1:8" ht="20.100000000000001" customHeight="1" x14ac:dyDescent="0.2">
      <c r="A180" s="17">
        <f>SUBTOTAL(103,$B$4:B180)*1</f>
        <v>177</v>
      </c>
      <c r="B180" s="92" t="s">
        <v>622</v>
      </c>
      <c r="C180" s="9" t="s">
        <v>215</v>
      </c>
      <c r="D180" s="92" t="s">
        <v>94</v>
      </c>
      <c r="E180" s="92" t="s">
        <v>155</v>
      </c>
      <c r="F180" s="92" t="s">
        <v>20</v>
      </c>
      <c r="G180" s="92" t="s">
        <v>107</v>
      </c>
      <c r="H180" s="39">
        <v>45616.105381944442</v>
      </c>
    </row>
    <row r="181" spans="1:8" ht="20.100000000000001" customHeight="1" x14ac:dyDescent="0.2">
      <c r="A181" s="17">
        <f>SUBTOTAL(103,$B$4:B181)*1</f>
        <v>178</v>
      </c>
      <c r="B181" s="92" t="s">
        <v>622</v>
      </c>
      <c r="C181" s="9" t="s">
        <v>248</v>
      </c>
      <c r="D181" s="92" t="s">
        <v>102</v>
      </c>
      <c r="E181" s="92" t="s">
        <v>155</v>
      </c>
      <c r="F181" s="92" t="s">
        <v>20</v>
      </c>
      <c r="G181" s="92" t="s">
        <v>107</v>
      </c>
      <c r="H181" s="39">
        <v>45637.643333333333</v>
      </c>
    </row>
    <row r="182" spans="1:8" ht="20.100000000000001" customHeight="1" x14ac:dyDescent="0.2">
      <c r="A182" s="17">
        <f>SUBTOTAL(103,$B$4:B182)*1</f>
        <v>179</v>
      </c>
      <c r="B182" s="92" t="s">
        <v>622</v>
      </c>
      <c r="C182" s="9" t="s">
        <v>441</v>
      </c>
      <c r="D182" s="92" t="s">
        <v>94</v>
      </c>
      <c r="E182" s="92" t="s">
        <v>126</v>
      </c>
      <c r="F182" s="92" t="s">
        <v>20</v>
      </c>
      <c r="G182" s="92" t="s">
        <v>96</v>
      </c>
      <c r="H182" s="39">
        <v>45676.459143518521</v>
      </c>
    </row>
    <row r="183" spans="1:8" ht="20.100000000000001" customHeight="1" x14ac:dyDescent="0.2">
      <c r="A183" s="17">
        <f>SUBTOTAL(103,$B$4:B183)*1</f>
        <v>180</v>
      </c>
      <c r="B183" s="92" t="s">
        <v>622</v>
      </c>
      <c r="C183" s="9" t="s">
        <v>470</v>
      </c>
      <c r="D183" s="92" t="s">
        <v>102</v>
      </c>
      <c r="E183" s="92" t="s">
        <v>126</v>
      </c>
      <c r="F183" s="92" t="s">
        <v>20</v>
      </c>
      <c r="G183" s="92" t="s">
        <v>96</v>
      </c>
      <c r="H183" s="39">
        <v>45658.681064814817</v>
      </c>
    </row>
    <row r="184" spans="1:8" ht="20.100000000000001" customHeight="1" x14ac:dyDescent="0.2">
      <c r="A184" s="17">
        <f>SUBTOTAL(103,$B$4:B184)*1</f>
        <v>181</v>
      </c>
      <c r="B184" s="92" t="s">
        <v>622</v>
      </c>
      <c r="C184" s="9" t="s">
        <v>477</v>
      </c>
      <c r="D184" s="92" t="s">
        <v>94</v>
      </c>
      <c r="E184" s="92" t="s">
        <v>126</v>
      </c>
      <c r="F184" s="92" t="s">
        <v>20</v>
      </c>
      <c r="G184" s="92" t="s">
        <v>96</v>
      </c>
      <c r="H184" s="39">
        <v>45684.559027777781</v>
      </c>
    </row>
    <row r="185" spans="1:8" ht="20.100000000000001" customHeight="1" x14ac:dyDescent="0.2">
      <c r="A185" s="17">
        <f>SUBTOTAL(103,$B$4:B185)*1</f>
        <v>182</v>
      </c>
      <c r="B185" s="92" t="s">
        <v>622</v>
      </c>
      <c r="C185" s="9" t="s">
        <v>487</v>
      </c>
      <c r="D185" s="92" t="s">
        <v>94</v>
      </c>
      <c r="E185" s="92" t="s">
        <v>126</v>
      </c>
      <c r="F185" s="92" t="s">
        <v>20</v>
      </c>
      <c r="G185" s="92" t="s">
        <v>96</v>
      </c>
      <c r="H185" s="39">
        <v>45673.456493055557</v>
      </c>
    </row>
    <row r="186" spans="1:8" ht="20.100000000000001" customHeight="1" x14ac:dyDescent="0.2">
      <c r="A186" s="17">
        <f>SUBTOTAL(103,$B$4:B186)*1</f>
        <v>183</v>
      </c>
      <c r="B186" s="92" t="s">
        <v>622</v>
      </c>
      <c r="C186" s="9" t="s">
        <v>238</v>
      </c>
      <c r="D186" s="92" t="s">
        <v>94</v>
      </c>
      <c r="E186" s="92" t="s">
        <v>126</v>
      </c>
      <c r="F186" s="92" t="s">
        <v>20</v>
      </c>
      <c r="G186" s="92" t="s">
        <v>96</v>
      </c>
      <c r="H186" s="39">
        <v>45635.446875000001</v>
      </c>
    </row>
    <row r="187" spans="1:8" ht="20.100000000000001" customHeight="1" x14ac:dyDescent="0.2">
      <c r="A187" s="17">
        <f>SUBTOTAL(103,$B$4:B187)*1</f>
        <v>184</v>
      </c>
      <c r="B187" s="92" t="s">
        <v>622</v>
      </c>
      <c r="C187" s="9" t="s">
        <v>237</v>
      </c>
      <c r="D187" s="92" t="s">
        <v>94</v>
      </c>
      <c r="E187" s="92" t="s">
        <v>126</v>
      </c>
      <c r="F187" s="92" t="s">
        <v>20</v>
      </c>
      <c r="G187" s="92" t="s">
        <v>96</v>
      </c>
      <c r="H187" s="39">
        <v>45641.621527777781</v>
      </c>
    </row>
    <row r="188" spans="1:8" ht="20.100000000000001" customHeight="1" x14ac:dyDescent="0.2">
      <c r="A188" s="17">
        <f>SUBTOTAL(103,$B$4:B188)*1</f>
        <v>185</v>
      </c>
      <c r="B188" s="92" t="s">
        <v>622</v>
      </c>
      <c r="C188" s="9" t="s">
        <v>523</v>
      </c>
      <c r="D188" s="92" t="s">
        <v>94</v>
      </c>
      <c r="E188" s="92" t="s">
        <v>126</v>
      </c>
      <c r="F188" s="92" t="s">
        <v>20</v>
      </c>
      <c r="G188" s="92" t="s">
        <v>96</v>
      </c>
      <c r="H188" s="39">
        <v>45672.708333333336</v>
      </c>
    </row>
    <row r="189" spans="1:8" ht="20.100000000000001" customHeight="1" x14ac:dyDescent="0.2">
      <c r="A189" s="17">
        <f>SUBTOTAL(103,$B$4:B189)*1</f>
        <v>186</v>
      </c>
      <c r="B189" s="92" t="s">
        <v>622</v>
      </c>
      <c r="C189" s="9" t="s">
        <v>525</v>
      </c>
      <c r="D189" s="92" t="s">
        <v>102</v>
      </c>
      <c r="E189" s="92" t="s">
        <v>126</v>
      </c>
      <c r="F189" s="92" t="s">
        <v>20</v>
      </c>
      <c r="G189" s="92" t="s">
        <v>96</v>
      </c>
      <c r="H189" s="39">
        <v>45681.658622685187</v>
      </c>
    </row>
    <row r="190" spans="1:8" ht="20.100000000000001" customHeight="1" x14ac:dyDescent="0.2">
      <c r="A190" s="17">
        <f>SUBTOTAL(103,$B$4:B190)*1</f>
        <v>187</v>
      </c>
      <c r="B190" s="92" t="s">
        <v>622</v>
      </c>
      <c r="C190" s="9" t="s">
        <v>277</v>
      </c>
      <c r="D190" s="92" t="s">
        <v>94</v>
      </c>
      <c r="E190" s="92" t="s">
        <v>126</v>
      </c>
      <c r="F190" s="92" t="s">
        <v>20</v>
      </c>
      <c r="G190" s="92" t="s">
        <v>96</v>
      </c>
      <c r="H190" s="39">
        <v>45656.565972222219</v>
      </c>
    </row>
    <row r="191" spans="1:8" ht="20.100000000000001" customHeight="1" x14ac:dyDescent="0.2">
      <c r="A191" s="17">
        <f>SUBTOTAL(103,$B$4:B191)*1</f>
        <v>188</v>
      </c>
      <c r="B191" s="92" t="s">
        <v>622</v>
      </c>
      <c r="C191" s="9" t="s">
        <v>157</v>
      </c>
      <c r="D191" s="92" t="s">
        <v>94</v>
      </c>
      <c r="E191" s="92" t="s">
        <v>126</v>
      </c>
      <c r="F191" s="92" t="s">
        <v>19</v>
      </c>
      <c r="G191" s="92" t="s">
        <v>96</v>
      </c>
      <c r="H191" s="39">
        <v>45590.570486111108</v>
      </c>
    </row>
    <row r="192" spans="1:8" ht="20.100000000000001" customHeight="1" x14ac:dyDescent="0.2">
      <c r="A192" s="17">
        <f>SUBTOTAL(103,$B$4:B192)*1</f>
        <v>189</v>
      </c>
      <c r="B192" s="92" t="s">
        <v>622</v>
      </c>
      <c r="C192" s="9" t="s">
        <v>565</v>
      </c>
      <c r="D192" s="92" t="s">
        <v>102</v>
      </c>
      <c r="E192" s="92" t="s">
        <v>126</v>
      </c>
      <c r="F192" s="92" t="s">
        <v>20</v>
      </c>
      <c r="G192" s="92" t="s">
        <v>96</v>
      </c>
      <c r="H192" s="39">
        <v>45681.712962962964</v>
      </c>
    </row>
    <row r="193" spans="1:8" ht="20.100000000000001" customHeight="1" x14ac:dyDescent="0.2">
      <c r="A193" s="17">
        <f>SUBTOTAL(103,$B$4:B193)*1</f>
        <v>190</v>
      </c>
      <c r="B193" s="92" t="s">
        <v>622</v>
      </c>
      <c r="C193" s="9" t="s">
        <v>195</v>
      </c>
      <c r="D193" s="92" t="s">
        <v>94</v>
      </c>
      <c r="E193" s="92" t="s">
        <v>126</v>
      </c>
      <c r="F193" s="92" t="s">
        <v>20</v>
      </c>
      <c r="G193" s="92" t="s">
        <v>96</v>
      </c>
      <c r="H193" s="39">
        <v>45608.625</v>
      </c>
    </row>
    <row r="194" spans="1:8" ht="20.100000000000001" customHeight="1" x14ac:dyDescent="0.2">
      <c r="A194" s="17">
        <f>SUBTOTAL(103,$B$4:B194)*1</f>
        <v>191</v>
      </c>
      <c r="B194" s="92" t="s">
        <v>622</v>
      </c>
      <c r="C194" s="9" t="s">
        <v>578</v>
      </c>
      <c r="D194" s="92" t="s">
        <v>94</v>
      </c>
      <c r="E194" s="92" t="s">
        <v>126</v>
      </c>
      <c r="F194" s="92" t="s">
        <v>20</v>
      </c>
      <c r="G194" s="92" t="s">
        <v>96</v>
      </c>
      <c r="H194" s="39">
        <v>45685.568703703706</v>
      </c>
    </row>
    <row r="195" spans="1:8" ht="20.100000000000001" customHeight="1" x14ac:dyDescent="0.2">
      <c r="A195" s="17">
        <f>SUBTOTAL(103,$B$4:B195)*1</f>
        <v>192</v>
      </c>
      <c r="B195" s="92" t="s">
        <v>622</v>
      </c>
      <c r="C195" s="9" t="s">
        <v>233</v>
      </c>
      <c r="D195" s="92" t="s">
        <v>102</v>
      </c>
      <c r="E195" s="92" t="s">
        <v>126</v>
      </c>
      <c r="F195" s="92" t="s">
        <v>20</v>
      </c>
      <c r="G195" s="92" t="s">
        <v>96</v>
      </c>
      <c r="H195" s="39">
        <v>45605.190972222219</v>
      </c>
    </row>
    <row r="196" spans="1:8" ht="20.100000000000001" customHeight="1" x14ac:dyDescent="0.2">
      <c r="A196" s="17">
        <f>SUBTOTAL(103,$B$4:B196)*1</f>
        <v>193</v>
      </c>
      <c r="B196" s="92" t="s">
        <v>622</v>
      </c>
      <c r="C196" s="9" t="s">
        <v>585</v>
      </c>
      <c r="D196" s="92" t="s">
        <v>102</v>
      </c>
      <c r="E196" s="92" t="s">
        <v>126</v>
      </c>
      <c r="F196" s="92" t="s">
        <v>20</v>
      </c>
      <c r="G196" s="92" t="s">
        <v>96</v>
      </c>
      <c r="H196" s="39">
        <v>45682.513888888891</v>
      </c>
    </row>
    <row r="197" spans="1:8" ht="20.100000000000001" customHeight="1" x14ac:dyDescent="0.2">
      <c r="A197" s="17">
        <f>SUBTOTAL(103,$B$4:B197)*1</f>
        <v>194</v>
      </c>
      <c r="B197" s="92" t="s">
        <v>622</v>
      </c>
      <c r="C197" s="9" t="s">
        <v>136</v>
      </c>
      <c r="D197" s="92" t="s">
        <v>94</v>
      </c>
      <c r="E197" s="92" t="s">
        <v>126</v>
      </c>
      <c r="F197" s="92" t="s">
        <v>20</v>
      </c>
      <c r="G197" s="92" t="s">
        <v>96</v>
      </c>
      <c r="H197" s="39">
        <v>45560.677731481483</v>
      </c>
    </row>
    <row r="198" spans="1:8" ht="20.100000000000001" customHeight="1" x14ac:dyDescent="0.2">
      <c r="A198" s="17">
        <f>SUBTOTAL(103,$B$4:B198)*1</f>
        <v>195</v>
      </c>
      <c r="B198" s="92" t="s">
        <v>622</v>
      </c>
      <c r="C198" s="9" t="s">
        <v>197</v>
      </c>
      <c r="D198" s="92" t="s">
        <v>94</v>
      </c>
      <c r="E198" s="92" t="s">
        <v>126</v>
      </c>
      <c r="F198" s="92" t="s">
        <v>20</v>
      </c>
      <c r="G198" s="92" t="s">
        <v>96</v>
      </c>
      <c r="H198" s="39">
        <v>45625.738715277781</v>
      </c>
    </row>
    <row r="199" spans="1:8" ht="20.100000000000001" customHeight="1" x14ac:dyDescent="0.2">
      <c r="A199" s="17">
        <f>SUBTOTAL(103,$B$4:B199)*1</f>
        <v>196</v>
      </c>
      <c r="B199" s="92" t="s">
        <v>622</v>
      </c>
      <c r="C199" s="9" t="s">
        <v>535</v>
      </c>
      <c r="D199" s="92" t="s">
        <v>94</v>
      </c>
      <c r="E199" s="92" t="s">
        <v>536</v>
      </c>
      <c r="F199" s="92" t="s">
        <v>20</v>
      </c>
      <c r="G199" s="92" t="s">
        <v>96</v>
      </c>
      <c r="H199" s="39">
        <v>45668.447916666664</v>
      </c>
    </row>
    <row r="200" spans="1:8" ht="20.100000000000001" customHeight="1" x14ac:dyDescent="0.2">
      <c r="A200" s="17">
        <f>SUBTOTAL(103,$B$4:B200)*1</f>
        <v>197</v>
      </c>
      <c r="B200" s="92" t="s">
        <v>622</v>
      </c>
      <c r="C200" s="9" t="s">
        <v>199</v>
      </c>
      <c r="D200" s="92" t="s">
        <v>94</v>
      </c>
      <c r="E200" s="92" t="s">
        <v>127</v>
      </c>
      <c r="F200" s="92" t="s">
        <v>20</v>
      </c>
      <c r="G200" s="92" t="s">
        <v>108</v>
      </c>
      <c r="H200" s="39">
        <v>45623.637673611112</v>
      </c>
    </row>
    <row r="201" spans="1:8" ht="20.100000000000001" customHeight="1" x14ac:dyDescent="0.2">
      <c r="A201" s="17">
        <f>SUBTOTAL(103,$B$4:B201)*1</f>
        <v>198</v>
      </c>
      <c r="B201" s="92" t="s">
        <v>622</v>
      </c>
      <c r="C201" s="9" t="s">
        <v>457</v>
      </c>
      <c r="D201" s="92" t="s">
        <v>94</v>
      </c>
      <c r="E201" s="92" t="s">
        <v>127</v>
      </c>
      <c r="F201" s="92" t="s">
        <v>20</v>
      </c>
      <c r="G201" s="92" t="s">
        <v>108</v>
      </c>
      <c r="H201" s="39">
        <v>45668.698252314818</v>
      </c>
    </row>
    <row r="202" spans="1:8" ht="20.100000000000001" customHeight="1" x14ac:dyDescent="0.2">
      <c r="A202" s="17">
        <f>SUBTOTAL(103,$B$4:B202)*1</f>
        <v>199</v>
      </c>
      <c r="B202" s="92" t="s">
        <v>622</v>
      </c>
      <c r="C202" s="9" t="s">
        <v>460</v>
      </c>
      <c r="D202" s="92" t="s">
        <v>94</v>
      </c>
      <c r="E202" s="92" t="s">
        <v>127</v>
      </c>
      <c r="F202" s="92" t="s">
        <v>20</v>
      </c>
      <c r="G202" s="92" t="s">
        <v>108</v>
      </c>
      <c r="H202" s="39">
        <v>45684.431863425925</v>
      </c>
    </row>
    <row r="203" spans="1:8" ht="20.100000000000001" customHeight="1" x14ac:dyDescent="0.2">
      <c r="A203" s="17">
        <f>SUBTOTAL(103,$B$4:B203)*1</f>
        <v>200</v>
      </c>
      <c r="B203" s="92" t="s">
        <v>622</v>
      </c>
      <c r="C203" s="9" t="s">
        <v>250</v>
      </c>
      <c r="D203" s="92" t="s">
        <v>102</v>
      </c>
      <c r="E203" s="92" t="s">
        <v>127</v>
      </c>
      <c r="F203" s="92" t="s">
        <v>20</v>
      </c>
      <c r="G203" s="92" t="s">
        <v>108</v>
      </c>
      <c r="H203" s="39">
        <v>45652.733506944445</v>
      </c>
    </row>
    <row r="204" spans="1:8" ht="20.100000000000001" customHeight="1" x14ac:dyDescent="0.2">
      <c r="A204" s="17">
        <f>SUBTOTAL(103,$B$4:B204)*1</f>
        <v>201</v>
      </c>
      <c r="B204" s="92" t="s">
        <v>622</v>
      </c>
      <c r="C204" s="9" t="s">
        <v>216</v>
      </c>
      <c r="D204" s="92" t="s">
        <v>94</v>
      </c>
      <c r="E204" s="92" t="s">
        <v>127</v>
      </c>
      <c r="F204" s="92" t="s">
        <v>20</v>
      </c>
      <c r="G204" s="92" t="s">
        <v>108</v>
      </c>
      <c r="H204" s="39">
        <v>45612.880740740744</v>
      </c>
    </row>
    <row r="205" spans="1:8" ht="20.100000000000001" customHeight="1" x14ac:dyDescent="0.2">
      <c r="A205" s="17">
        <f>SUBTOTAL(103,$B$4:B205)*1</f>
        <v>202</v>
      </c>
      <c r="B205" s="92" t="s">
        <v>622</v>
      </c>
      <c r="C205" s="9" t="s">
        <v>506</v>
      </c>
      <c r="D205" s="92" t="s">
        <v>94</v>
      </c>
      <c r="E205" s="92" t="s">
        <v>127</v>
      </c>
      <c r="F205" s="92" t="s">
        <v>20</v>
      </c>
      <c r="G205" s="92" t="s">
        <v>108</v>
      </c>
      <c r="H205" s="39">
        <v>45688.814733796295</v>
      </c>
    </row>
    <row r="206" spans="1:8" ht="20.100000000000001" customHeight="1" x14ac:dyDescent="0.2">
      <c r="A206" s="17">
        <f>SUBTOTAL(103,$B$4:B206)*1</f>
        <v>203</v>
      </c>
      <c r="B206" s="92" t="s">
        <v>622</v>
      </c>
      <c r="C206" s="9" t="s">
        <v>198</v>
      </c>
      <c r="D206" s="92" t="s">
        <v>94</v>
      </c>
      <c r="E206" s="92" t="s">
        <v>127</v>
      </c>
      <c r="F206" s="92" t="s">
        <v>20</v>
      </c>
      <c r="G206" s="92" t="s">
        <v>108</v>
      </c>
      <c r="H206" s="39">
        <v>45617.674085648148</v>
      </c>
    </row>
    <row r="207" spans="1:8" ht="20.100000000000001" customHeight="1" x14ac:dyDescent="0.2">
      <c r="A207" s="17">
        <f>SUBTOTAL(103,$B$4:B207)*1</f>
        <v>204</v>
      </c>
      <c r="B207" s="92" t="s">
        <v>622</v>
      </c>
      <c r="C207" s="9" t="s">
        <v>278</v>
      </c>
      <c r="D207" s="92" t="s">
        <v>102</v>
      </c>
      <c r="E207" s="92" t="s">
        <v>127</v>
      </c>
      <c r="F207" s="92" t="s">
        <v>20</v>
      </c>
      <c r="G207" s="92" t="s">
        <v>108</v>
      </c>
      <c r="H207" s="39">
        <v>45644.482210648152</v>
      </c>
    </row>
    <row r="208" spans="1:8" ht="20.100000000000001" customHeight="1" x14ac:dyDescent="0.2">
      <c r="A208" s="17">
        <f>SUBTOTAL(103,$B$4:B208)*1</f>
        <v>205</v>
      </c>
      <c r="B208" s="92" t="s">
        <v>622</v>
      </c>
      <c r="C208" s="9" t="s">
        <v>251</v>
      </c>
      <c r="D208" s="92" t="s">
        <v>102</v>
      </c>
      <c r="E208" s="92" t="s">
        <v>127</v>
      </c>
      <c r="F208" s="92" t="s">
        <v>20</v>
      </c>
      <c r="G208" s="92" t="s">
        <v>108</v>
      </c>
      <c r="H208" s="39">
        <v>45635.252962962964</v>
      </c>
    </row>
    <row r="209" spans="1:8" ht="20.100000000000001" customHeight="1" x14ac:dyDescent="0.2">
      <c r="A209" s="17">
        <f>SUBTOTAL(103,$B$4:B209)*1</f>
        <v>206</v>
      </c>
      <c r="B209" s="92" t="s">
        <v>622</v>
      </c>
      <c r="C209" s="9" t="s">
        <v>586</v>
      </c>
      <c r="D209" s="92" t="s">
        <v>102</v>
      </c>
      <c r="E209" s="92" t="s">
        <v>127</v>
      </c>
      <c r="F209" s="92" t="s">
        <v>20</v>
      </c>
      <c r="G209" s="92" t="s">
        <v>108</v>
      </c>
      <c r="H209" s="39">
        <v>45687.69840277778</v>
      </c>
    </row>
    <row r="210" spans="1:8" ht="20.100000000000001" customHeight="1" x14ac:dyDescent="0.2">
      <c r="A210" s="17">
        <f>SUBTOTAL(103,$B$4:B210)*1</f>
        <v>207</v>
      </c>
      <c r="B210" s="92" t="s">
        <v>622</v>
      </c>
      <c r="C210" s="9" t="s">
        <v>234</v>
      </c>
      <c r="D210" s="92" t="s">
        <v>94</v>
      </c>
      <c r="E210" s="92" t="s">
        <v>127</v>
      </c>
      <c r="F210" s="92" t="s">
        <v>20</v>
      </c>
      <c r="G210" s="92" t="s">
        <v>108</v>
      </c>
      <c r="H210" s="39">
        <v>45654.760092592594</v>
      </c>
    </row>
    <row r="211" spans="1:8" ht="20.100000000000001" customHeight="1" x14ac:dyDescent="0.2">
      <c r="A211" s="17">
        <f>SUBTOTAL(103,$B$4:B211)*1</f>
        <v>208</v>
      </c>
      <c r="B211" s="92" t="s">
        <v>622</v>
      </c>
      <c r="C211" s="9" t="s">
        <v>240</v>
      </c>
      <c r="D211" s="92" t="s">
        <v>94</v>
      </c>
      <c r="E211" s="92" t="s">
        <v>127</v>
      </c>
      <c r="F211" s="92" t="s">
        <v>20</v>
      </c>
      <c r="G211" s="92" t="s">
        <v>108</v>
      </c>
      <c r="H211" s="39">
        <v>45650.471215277779</v>
      </c>
    </row>
    <row r="212" spans="1:8" ht="20.100000000000001" customHeight="1" x14ac:dyDescent="0.2">
      <c r="A212" s="17">
        <f>SUBTOTAL(103,$B$4:B212)*1</f>
        <v>209</v>
      </c>
      <c r="B212" s="92" t="s">
        <v>622</v>
      </c>
      <c r="C212" s="9" t="s">
        <v>231</v>
      </c>
      <c r="D212" s="92" t="s">
        <v>94</v>
      </c>
      <c r="E212" s="92" t="s">
        <v>127</v>
      </c>
      <c r="F212" s="92" t="s">
        <v>20</v>
      </c>
      <c r="G212" s="92" t="s">
        <v>108</v>
      </c>
      <c r="H212" s="39">
        <v>45651.578148148146</v>
      </c>
    </row>
    <row r="213" spans="1:8" ht="20.100000000000001" customHeight="1" x14ac:dyDescent="0.2">
      <c r="A213" s="17">
        <f>SUBTOTAL(103,$B$4:B213)*1</f>
        <v>210</v>
      </c>
      <c r="B213" s="92" t="s">
        <v>622</v>
      </c>
      <c r="C213" s="9" t="s">
        <v>232</v>
      </c>
      <c r="D213" s="92" t="s">
        <v>102</v>
      </c>
      <c r="E213" s="92" t="s">
        <v>128</v>
      </c>
      <c r="F213" s="92" t="s">
        <v>19</v>
      </c>
      <c r="G213" s="92" t="s">
        <v>96</v>
      </c>
      <c r="H213" s="39" t="s">
        <v>130</v>
      </c>
    </row>
    <row r="214" spans="1:8" ht="20.100000000000001" customHeight="1" x14ac:dyDescent="0.2">
      <c r="A214" s="17">
        <f>SUBTOTAL(103,$B$4:B214)*1</f>
        <v>211</v>
      </c>
      <c r="B214" s="92" t="s">
        <v>622</v>
      </c>
      <c r="C214" s="9" t="s">
        <v>500</v>
      </c>
      <c r="D214" s="92" t="s">
        <v>94</v>
      </c>
      <c r="E214" s="92" t="s">
        <v>128</v>
      </c>
      <c r="F214" s="92" t="s">
        <v>19</v>
      </c>
      <c r="G214" s="92" t="s">
        <v>96</v>
      </c>
      <c r="H214" s="39">
        <v>45663.542523148149</v>
      </c>
    </row>
    <row r="215" spans="1:8" ht="20.100000000000001" customHeight="1" x14ac:dyDescent="0.2">
      <c r="A215" s="17">
        <f>SUBTOTAL(103,$B$4:B215)*1</f>
        <v>212</v>
      </c>
      <c r="B215" s="92" t="s">
        <v>622</v>
      </c>
      <c r="C215" s="9" t="s">
        <v>518</v>
      </c>
      <c r="D215" s="92" t="s">
        <v>94</v>
      </c>
      <c r="E215" s="92" t="s">
        <v>128</v>
      </c>
      <c r="F215" s="92" t="s">
        <v>19</v>
      </c>
      <c r="G215" s="92" t="s">
        <v>96</v>
      </c>
      <c r="H215" s="39">
        <v>45665.145833333336</v>
      </c>
    </row>
    <row r="216" spans="1:8" ht="20.100000000000001" customHeight="1" x14ac:dyDescent="0.2">
      <c r="A216" s="17">
        <f>SUBTOTAL(103,$B$4:B216)*1</f>
        <v>213</v>
      </c>
      <c r="B216" s="92" t="s">
        <v>622</v>
      </c>
      <c r="C216" s="9" t="s">
        <v>526</v>
      </c>
      <c r="D216" s="92" t="s">
        <v>94</v>
      </c>
      <c r="E216" s="92" t="s">
        <v>128</v>
      </c>
      <c r="F216" s="92" t="s">
        <v>19</v>
      </c>
      <c r="G216" s="92" t="s">
        <v>96</v>
      </c>
      <c r="H216" s="39">
        <v>45681.388888888891</v>
      </c>
    </row>
    <row r="217" spans="1:8" ht="20.100000000000001" customHeight="1" x14ac:dyDescent="0.2">
      <c r="A217" s="17">
        <f>SUBTOTAL(103,$B$4:B217)*1</f>
        <v>214</v>
      </c>
      <c r="B217" s="92" t="s">
        <v>622</v>
      </c>
      <c r="C217" s="9" t="s">
        <v>235</v>
      </c>
      <c r="D217" s="92" t="s">
        <v>94</v>
      </c>
      <c r="E217" s="92" t="s">
        <v>183</v>
      </c>
      <c r="F217" s="92" t="s">
        <v>20</v>
      </c>
      <c r="G217" s="92" t="s">
        <v>108</v>
      </c>
      <c r="H217" s="39">
        <v>45651.66302083333</v>
      </c>
    </row>
    <row r="218" spans="1:8" ht="20.100000000000001" customHeight="1" x14ac:dyDescent="0.2">
      <c r="A218" s="17">
        <f>SUBTOTAL(103,$B$4:B218)*1</f>
        <v>215</v>
      </c>
      <c r="B218" s="92" t="s">
        <v>622</v>
      </c>
      <c r="C218" s="9" t="s">
        <v>247</v>
      </c>
      <c r="D218" s="92" t="s">
        <v>94</v>
      </c>
      <c r="E218" s="92" t="s">
        <v>183</v>
      </c>
      <c r="F218" s="92" t="s">
        <v>20</v>
      </c>
      <c r="G218" s="92" t="s">
        <v>108</v>
      </c>
      <c r="H218" s="39">
        <v>45652.653078703705</v>
      </c>
    </row>
    <row r="219" spans="1:8" ht="20.100000000000001" customHeight="1" x14ac:dyDescent="0.2">
      <c r="A219" s="17">
        <f>SUBTOTAL(103,$B$4:B219)*1</f>
        <v>216</v>
      </c>
      <c r="B219" s="92" t="s">
        <v>622</v>
      </c>
      <c r="C219" s="9" t="s">
        <v>242</v>
      </c>
      <c r="D219" s="92" t="s">
        <v>94</v>
      </c>
      <c r="E219" s="92" t="s">
        <v>183</v>
      </c>
      <c r="F219" s="92" t="s">
        <v>20</v>
      </c>
      <c r="G219" s="92" t="s">
        <v>108</v>
      </c>
      <c r="H219" s="39">
        <v>45657.419537037036</v>
      </c>
    </row>
    <row r="220" spans="1:8" ht="20.100000000000001" customHeight="1" x14ac:dyDescent="0.2">
      <c r="A220" s="17">
        <f>SUBTOTAL(103,$B$4:B220)*1</f>
        <v>217</v>
      </c>
      <c r="B220" s="92" t="s">
        <v>622</v>
      </c>
      <c r="C220" s="9" t="s">
        <v>241</v>
      </c>
      <c r="D220" s="92" t="s">
        <v>94</v>
      </c>
      <c r="E220" s="92" t="s">
        <v>183</v>
      </c>
      <c r="F220" s="92" t="s">
        <v>20</v>
      </c>
      <c r="G220" s="92" t="s">
        <v>108</v>
      </c>
      <c r="H220" s="39">
        <v>45645.549143518518</v>
      </c>
    </row>
    <row r="221" spans="1:8" ht="20.100000000000001" customHeight="1" x14ac:dyDescent="0.2">
      <c r="A221" s="17">
        <f>SUBTOTAL(103,$B$4:B221)*1</f>
        <v>218</v>
      </c>
      <c r="B221" s="92" t="s">
        <v>622</v>
      </c>
      <c r="C221" s="9" t="s">
        <v>244</v>
      </c>
      <c r="D221" s="92" t="s">
        <v>94</v>
      </c>
      <c r="E221" s="92" t="s">
        <v>183</v>
      </c>
      <c r="F221" s="92" t="s">
        <v>20</v>
      </c>
      <c r="G221" s="92" t="s">
        <v>108</v>
      </c>
      <c r="H221" s="39">
        <v>45652.657361111109</v>
      </c>
    </row>
    <row r="222" spans="1:8" ht="20.100000000000001" customHeight="1" x14ac:dyDescent="0.2">
      <c r="A222" s="17">
        <f>SUBTOTAL(103,$B$4:B222)*1</f>
        <v>219</v>
      </c>
      <c r="B222" s="92" t="s">
        <v>622</v>
      </c>
      <c r="C222" s="9" t="s">
        <v>246</v>
      </c>
      <c r="D222" s="92" t="s">
        <v>94</v>
      </c>
      <c r="E222" s="92" t="s">
        <v>183</v>
      </c>
      <c r="F222" s="92" t="s">
        <v>20</v>
      </c>
      <c r="G222" s="92" t="s">
        <v>108</v>
      </c>
      <c r="H222" s="39">
        <v>45657.420555555553</v>
      </c>
    </row>
    <row r="223" spans="1:8" ht="20.100000000000001" customHeight="1" x14ac:dyDescent="0.2">
      <c r="A223" s="17">
        <f>SUBTOTAL(103,$B$4:B223)*1</f>
        <v>220</v>
      </c>
      <c r="B223" s="92" t="s">
        <v>622</v>
      </c>
      <c r="C223" s="9" t="s">
        <v>239</v>
      </c>
      <c r="D223" s="92" t="s">
        <v>94</v>
      </c>
      <c r="E223" s="92" t="s">
        <v>183</v>
      </c>
      <c r="F223" s="92" t="s">
        <v>20</v>
      </c>
      <c r="G223" s="92" t="s">
        <v>108</v>
      </c>
      <c r="H223" s="39">
        <v>45657.420219907406</v>
      </c>
    </row>
    <row r="224" spans="1:8" ht="20.100000000000001" customHeight="1" x14ac:dyDescent="0.2">
      <c r="A224" s="17">
        <f>SUBTOTAL(103,$B$4:B224)*1</f>
        <v>221</v>
      </c>
      <c r="B224" s="92" t="s">
        <v>622</v>
      </c>
      <c r="C224" s="9" t="s">
        <v>488</v>
      </c>
      <c r="D224" s="92" t="s">
        <v>94</v>
      </c>
      <c r="E224" s="92" t="s">
        <v>183</v>
      </c>
      <c r="F224" s="92" t="s">
        <v>20</v>
      </c>
      <c r="G224" s="92" t="s">
        <v>108</v>
      </c>
      <c r="H224" s="39">
        <v>45670.616527777776</v>
      </c>
    </row>
    <row r="225" spans="1:8" ht="20.100000000000001" customHeight="1" x14ac:dyDescent="0.2">
      <c r="A225" s="17">
        <f>SUBTOTAL(103,$B$4:B225)*1</f>
        <v>222</v>
      </c>
      <c r="B225" s="92" t="s">
        <v>622</v>
      </c>
      <c r="C225" s="9" t="s">
        <v>249</v>
      </c>
      <c r="D225" s="92" t="s">
        <v>94</v>
      </c>
      <c r="E225" s="92" t="s">
        <v>183</v>
      </c>
      <c r="F225" s="92" t="s">
        <v>20</v>
      </c>
      <c r="G225" s="92" t="s">
        <v>108</v>
      </c>
      <c r="H225" s="39">
        <v>45651.680555555555</v>
      </c>
    </row>
    <row r="226" spans="1:8" ht="20.100000000000001" customHeight="1" x14ac:dyDescent="0.2">
      <c r="A226" s="17">
        <f>SUBTOTAL(103,$B$4:B226)*1</f>
        <v>223</v>
      </c>
      <c r="B226" s="92" t="s">
        <v>622</v>
      </c>
      <c r="C226" s="9" t="s">
        <v>243</v>
      </c>
      <c r="D226" s="92" t="s">
        <v>94</v>
      </c>
      <c r="E226" s="92" t="s">
        <v>183</v>
      </c>
      <c r="F226" s="92" t="s">
        <v>20</v>
      </c>
      <c r="G226" s="92" t="s">
        <v>108</v>
      </c>
      <c r="H226" s="39">
        <v>45657.421203703707</v>
      </c>
    </row>
    <row r="227" spans="1:8" ht="20.100000000000001" customHeight="1" x14ac:dyDescent="0.2">
      <c r="A227" s="17">
        <f>SUBTOTAL(103,$B$4:B227)*1</f>
        <v>224</v>
      </c>
      <c r="B227" s="92" t="s">
        <v>622</v>
      </c>
      <c r="C227" s="9" t="s">
        <v>531</v>
      </c>
      <c r="D227" s="92" t="s">
        <v>94</v>
      </c>
      <c r="E227" s="92" t="s">
        <v>183</v>
      </c>
      <c r="F227" s="92" t="s">
        <v>20</v>
      </c>
      <c r="G227" s="92" t="s">
        <v>108</v>
      </c>
      <c r="H227" s="39">
        <v>45660.607442129629</v>
      </c>
    </row>
    <row r="228" spans="1:8" ht="20.100000000000001" customHeight="1" x14ac:dyDescent="0.2">
      <c r="A228" s="17">
        <f>SUBTOTAL(103,$B$4:B228)*1</f>
        <v>225</v>
      </c>
      <c r="B228" s="92" t="s">
        <v>622</v>
      </c>
      <c r="C228" s="9" t="s">
        <v>245</v>
      </c>
      <c r="D228" s="92" t="s">
        <v>94</v>
      </c>
      <c r="E228" s="92" t="s">
        <v>183</v>
      </c>
      <c r="F228" s="92" t="s">
        <v>20</v>
      </c>
      <c r="G228" s="92" t="s">
        <v>108</v>
      </c>
      <c r="H228" s="39">
        <v>45651.670069444444</v>
      </c>
    </row>
    <row r="229" spans="1:8" ht="20.100000000000001" customHeight="1" x14ac:dyDescent="0.2">
      <c r="A229" s="17">
        <f>SUBTOTAL(103,$B$4:B229)*1</f>
        <v>226</v>
      </c>
      <c r="B229" s="92" t="s">
        <v>622</v>
      </c>
      <c r="C229" s="9" t="s">
        <v>236</v>
      </c>
      <c r="D229" s="92" t="s">
        <v>94</v>
      </c>
      <c r="E229" s="92" t="s">
        <v>183</v>
      </c>
      <c r="F229" s="92" t="s">
        <v>20</v>
      </c>
      <c r="G229" s="92" t="s">
        <v>108</v>
      </c>
      <c r="H229" s="39">
        <v>45650.600277777776</v>
      </c>
    </row>
    <row r="230" spans="1:8" ht="20.100000000000001" customHeight="1" x14ac:dyDescent="0.2">
      <c r="A230" s="17">
        <f>SUBTOTAL(103,$B$4:B230)*1</f>
        <v>227</v>
      </c>
      <c r="B230" s="92" t="s">
        <v>622</v>
      </c>
      <c r="C230" s="9" t="s">
        <v>575</v>
      </c>
      <c r="D230" s="92" t="s">
        <v>94</v>
      </c>
      <c r="E230" s="92" t="s">
        <v>183</v>
      </c>
      <c r="F230" s="92" t="s">
        <v>20</v>
      </c>
      <c r="G230" s="92" t="s">
        <v>108</v>
      </c>
      <c r="H230" s="39">
        <v>45659.501608796294</v>
      </c>
    </row>
    <row r="231" spans="1:8" ht="20.100000000000001" customHeight="1" x14ac:dyDescent="0.2">
      <c r="A231" s="17">
        <f>SUBTOTAL(103,$B$4:B231)*1</f>
        <v>228</v>
      </c>
      <c r="B231" s="92" t="s">
        <v>622</v>
      </c>
      <c r="C231" s="9" t="s">
        <v>533</v>
      </c>
      <c r="D231" s="92" t="s">
        <v>94</v>
      </c>
      <c r="E231" s="92" t="s">
        <v>328</v>
      </c>
      <c r="F231" s="92" t="s">
        <v>98</v>
      </c>
      <c r="G231" s="92" t="s">
        <v>99</v>
      </c>
      <c r="H231" s="39">
        <v>45718.592581018522</v>
      </c>
    </row>
    <row r="232" spans="1:8" ht="20.100000000000001" customHeight="1" x14ac:dyDescent="0.2">
      <c r="A232" s="17">
        <f>SUBTOTAL(103,$B$4:B232)*1</f>
        <v>229</v>
      </c>
      <c r="B232" s="92" t="s">
        <v>623</v>
      </c>
      <c r="C232" s="9" t="s">
        <v>458</v>
      </c>
      <c r="D232" s="92" t="s">
        <v>94</v>
      </c>
      <c r="E232" s="92" t="s">
        <v>121</v>
      </c>
      <c r="F232" s="92" t="s">
        <v>19</v>
      </c>
      <c r="G232" s="92" t="s">
        <v>96</v>
      </c>
      <c r="H232" s="39">
        <v>45721.410127314812</v>
      </c>
    </row>
    <row r="233" spans="1:8" ht="20.100000000000001" customHeight="1" x14ac:dyDescent="0.2">
      <c r="A233" s="17">
        <f>SUBTOTAL(103,$B$4:B233)*1</f>
        <v>230</v>
      </c>
      <c r="B233" s="92" t="s">
        <v>623</v>
      </c>
      <c r="C233" s="9" t="s">
        <v>467</v>
      </c>
      <c r="D233" s="92" t="s">
        <v>94</v>
      </c>
      <c r="E233" s="92" t="s">
        <v>121</v>
      </c>
      <c r="F233" s="92" t="s">
        <v>19</v>
      </c>
      <c r="G233" s="92" t="s">
        <v>96</v>
      </c>
      <c r="H233" s="39">
        <v>45652.394699074073</v>
      </c>
    </row>
    <row r="234" spans="1:8" ht="20.100000000000001" customHeight="1" x14ac:dyDescent="0.2">
      <c r="A234" s="17">
        <f>SUBTOTAL(103,$B$4:B234)*1</f>
        <v>231</v>
      </c>
      <c r="B234" s="92" t="s">
        <v>623</v>
      </c>
      <c r="C234" s="9" t="s">
        <v>469</v>
      </c>
      <c r="D234" s="92" t="s">
        <v>94</v>
      </c>
      <c r="E234" s="92" t="s">
        <v>121</v>
      </c>
      <c r="F234" s="92" t="s">
        <v>19</v>
      </c>
      <c r="G234" s="92" t="s">
        <v>96</v>
      </c>
      <c r="H234" s="39">
        <v>45658.223877314813</v>
      </c>
    </row>
    <row r="235" spans="1:8" ht="20.100000000000001" customHeight="1" x14ac:dyDescent="0.2">
      <c r="A235" s="17">
        <f>SUBTOTAL(103,$B$4:B235)*1</f>
        <v>232</v>
      </c>
      <c r="B235" s="92" t="s">
        <v>623</v>
      </c>
      <c r="C235" s="9" t="s">
        <v>473</v>
      </c>
      <c r="D235" s="92" t="s">
        <v>94</v>
      </c>
      <c r="E235" s="92" t="s">
        <v>121</v>
      </c>
      <c r="F235" s="92" t="s">
        <v>19</v>
      </c>
      <c r="G235" s="92" t="s">
        <v>96</v>
      </c>
      <c r="H235" s="39">
        <v>45671.49454861111</v>
      </c>
    </row>
    <row r="236" spans="1:8" ht="20.100000000000001" customHeight="1" x14ac:dyDescent="0.2">
      <c r="A236" s="17">
        <f>SUBTOTAL(103,$B$4:B236)*1</f>
        <v>233</v>
      </c>
      <c r="B236" s="92" t="s">
        <v>623</v>
      </c>
      <c r="C236" s="9" t="s">
        <v>253</v>
      </c>
      <c r="D236" s="92" t="s">
        <v>94</v>
      </c>
      <c r="E236" s="92" t="s">
        <v>121</v>
      </c>
      <c r="F236" s="92" t="s">
        <v>19</v>
      </c>
      <c r="G236" s="92" t="s">
        <v>96</v>
      </c>
      <c r="H236" s="39">
        <v>45640.633877314816</v>
      </c>
    </row>
    <row r="237" spans="1:8" ht="20.100000000000001" customHeight="1" x14ac:dyDescent="0.2">
      <c r="A237" s="17">
        <f>SUBTOTAL(103,$B$4:B237)*1</f>
        <v>234</v>
      </c>
      <c r="B237" s="92" t="s">
        <v>623</v>
      </c>
      <c r="C237" s="9" t="s">
        <v>601</v>
      </c>
      <c r="D237" s="92" t="s">
        <v>94</v>
      </c>
      <c r="E237" s="92" t="s">
        <v>121</v>
      </c>
      <c r="F237" s="92" t="s">
        <v>19</v>
      </c>
      <c r="G237" s="92" t="s">
        <v>96</v>
      </c>
      <c r="H237" s="39">
        <v>45609.475949074076</v>
      </c>
    </row>
    <row r="238" spans="1:8" ht="20.100000000000001" customHeight="1" x14ac:dyDescent="0.2">
      <c r="A238" s="17">
        <f>SUBTOTAL(103,$B$4:B238)*1</f>
        <v>235</v>
      </c>
      <c r="B238" s="92" t="s">
        <v>623</v>
      </c>
      <c r="C238" s="9" t="s">
        <v>252</v>
      </c>
      <c r="D238" s="92" t="s">
        <v>94</v>
      </c>
      <c r="E238" s="92" t="s">
        <v>121</v>
      </c>
      <c r="F238" s="92" t="s">
        <v>20</v>
      </c>
      <c r="G238" s="92" t="s">
        <v>96</v>
      </c>
      <c r="H238" s="39">
        <v>45623.709189814814</v>
      </c>
    </row>
    <row r="239" spans="1:8" ht="20.100000000000001" customHeight="1" x14ac:dyDescent="0.2">
      <c r="A239" s="17">
        <f>SUBTOTAL(103,$B$4:B239)*1</f>
        <v>236</v>
      </c>
      <c r="B239" s="92" t="s">
        <v>623</v>
      </c>
      <c r="C239" s="9" t="s">
        <v>254</v>
      </c>
      <c r="D239" s="92" t="s">
        <v>102</v>
      </c>
      <c r="E239" s="92" t="s">
        <v>255</v>
      </c>
      <c r="F239" s="92" t="s">
        <v>19</v>
      </c>
      <c r="G239" s="92" t="s">
        <v>96</v>
      </c>
      <c r="H239" s="39">
        <v>45649.525277777779</v>
      </c>
    </row>
    <row r="240" spans="1:8" ht="20.100000000000001" customHeight="1" x14ac:dyDescent="0.2">
      <c r="A240" s="17">
        <f>SUBTOTAL(103,$B$4:B240)*1</f>
        <v>237</v>
      </c>
      <c r="B240" s="92" t="s">
        <v>623</v>
      </c>
      <c r="C240" s="9" t="s">
        <v>461</v>
      </c>
      <c r="D240" s="92" t="s">
        <v>102</v>
      </c>
      <c r="E240" s="92" t="s">
        <v>150</v>
      </c>
      <c r="F240" s="92" t="s">
        <v>20</v>
      </c>
      <c r="G240" s="92" t="s">
        <v>96</v>
      </c>
      <c r="H240" s="39">
        <v>45672.138888888891</v>
      </c>
    </row>
    <row r="241" spans="1:8" ht="20.100000000000001" customHeight="1" x14ac:dyDescent="0.2">
      <c r="A241" s="17">
        <f>SUBTOTAL(103,$B$4:B241)*1</f>
        <v>238</v>
      </c>
      <c r="B241" s="92" t="s">
        <v>623</v>
      </c>
      <c r="C241" s="9" t="s">
        <v>464</v>
      </c>
      <c r="D241" s="92" t="s">
        <v>102</v>
      </c>
      <c r="E241" s="92" t="s">
        <v>150</v>
      </c>
      <c r="F241" s="92" t="s">
        <v>20</v>
      </c>
      <c r="G241" s="92" t="s">
        <v>96</v>
      </c>
      <c r="H241" s="39">
        <v>45661.59101851852</v>
      </c>
    </row>
    <row r="242" spans="1:8" ht="20.100000000000001" customHeight="1" x14ac:dyDescent="0.2">
      <c r="A242" s="17">
        <f>SUBTOTAL(103,$B$4:B242)*1</f>
        <v>239</v>
      </c>
      <c r="B242" s="92" t="s">
        <v>623</v>
      </c>
      <c r="C242" s="9" t="s">
        <v>452</v>
      </c>
      <c r="D242" s="92" t="s">
        <v>94</v>
      </c>
      <c r="E242" s="92" t="s">
        <v>453</v>
      </c>
      <c r="F242" s="92" t="s">
        <v>20</v>
      </c>
      <c r="G242" s="92" t="s">
        <v>96</v>
      </c>
      <c r="H242" s="39">
        <v>45719.833935185183</v>
      </c>
    </row>
    <row r="243" spans="1:8" ht="20.100000000000001" customHeight="1" x14ac:dyDescent="0.2">
      <c r="A243" s="17">
        <f>SUBTOTAL(103,$B$4:B243)*1</f>
        <v>240</v>
      </c>
      <c r="B243" s="92" t="s">
        <v>623</v>
      </c>
      <c r="C243" s="9" t="s">
        <v>557</v>
      </c>
      <c r="D243" s="92" t="s">
        <v>102</v>
      </c>
      <c r="E243" s="92" t="s">
        <v>453</v>
      </c>
      <c r="F243" s="92" t="s">
        <v>20</v>
      </c>
      <c r="G243" s="92" t="s">
        <v>96</v>
      </c>
      <c r="H243" s="39">
        <v>45672.578287037039</v>
      </c>
    </row>
    <row r="244" spans="1:8" ht="20.100000000000001" customHeight="1" x14ac:dyDescent="0.2">
      <c r="A244" s="17">
        <f>SUBTOTAL(103,$B$4:B244)*1</f>
        <v>241</v>
      </c>
      <c r="B244" s="92" t="s">
        <v>624</v>
      </c>
      <c r="C244" s="9" t="s">
        <v>613</v>
      </c>
      <c r="D244" s="92" t="s">
        <v>102</v>
      </c>
      <c r="E244" s="92" t="s">
        <v>326</v>
      </c>
      <c r="F244" s="92" t="s">
        <v>98</v>
      </c>
      <c r="G244" s="92" t="s">
        <v>115</v>
      </c>
      <c r="H244" s="39">
        <v>45719.628703703704</v>
      </c>
    </row>
    <row r="245" spans="1:8" ht="20.100000000000001" customHeight="1" x14ac:dyDescent="0.2">
      <c r="A245" s="17">
        <f>SUBTOTAL(103,$B$4:B245)*1</f>
        <v>242</v>
      </c>
      <c r="B245" s="92" t="s">
        <v>85</v>
      </c>
      <c r="C245" s="9" t="s">
        <v>576</v>
      </c>
      <c r="D245" s="92" t="s">
        <v>94</v>
      </c>
      <c r="E245" s="92" t="s">
        <v>577</v>
      </c>
      <c r="F245" s="92" t="s">
        <v>98</v>
      </c>
      <c r="G245" s="92" t="s">
        <v>95</v>
      </c>
      <c r="H245" s="39">
        <v>45721.412280092591</v>
      </c>
    </row>
    <row r="246" spans="1:8" ht="20.100000000000001" customHeight="1" x14ac:dyDescent="0.2">
      <c r="A246" s="17">
        <f>SUBTOTAL(103,$B$4:B246)*1</f>
        <v>243</v>
      </c>
      <c r="B246" s="92" t="s">
        <v>85</v>
      </c>
      <c r="C246" s="9" t="s">
        <v>475</v>
      </c>
      <c r="D246" s="92" t="s">
        <v>94</v>
      </c>
      <c r="E246" s="92" t="s">
        <v>476</v>
      </c>
      <c r="F246" s="92" t="s">
        <v>20</v>
      </c>
      <c r="G246" s="92" t="s">
        <v>107</v>
      </c>
      <c r="H246" s="39">
        <v>45672.886493055557</v>
      </c>
    </row>
    <row r="247" spans="1:8" ht="20.100000000000001" customHeight="1" x14ac:dyDescent="0.2">
      <c r="A247" s="17">
        <f>SUBTOTAL(103,$B$4:B247)*1</f>
        <v>244</v>
      </c>
      <c r="B247" s="92" t="s">
        <v>85</v>
      </c>
      <c r="C247" s="9" t="s">
        <v>207</v>
      </c>
      <c r="D247" s="92" t="s">
        <v>94</v>
      </c>
      <c r="E247" s="92" t="s">
        <v>160</v>
      </c>
      <c r="F247" s="92" t="s">
        <v>19</v>
      </c>
      <c r="G247" s="92" t="s">
        <v>96</v>
      </c>
      <c r="H247" s="39">
        <v>45606.390775462962</v>
      </c>
    </row>
    <row r="248" spans="1:8" ht="20.100000000000001" customHeight="1" x14ac:dyDescent="0.2">
      <c r="A248" s="17">
        <f>SUBTOTAL(103,$B$4:B248)*1</f>
        <v>245</v>
      </c>
      <c r="B248" s="92" t="s">
        <v>85</v>
      </c>
      <c r="C248" s="9" t="s">
        <v>208</v>
      </c>
      <c r="D248" s="92" t="s">
        <v>94</v>
      </c>
      <c r="E248" s="92" t="s">
        <v>160</v>
      </c>
      <c r="F248" s="92" t="s">
        <v>19</v>
      </c>
      <c r="G248" s="92" t="s">
        <v>96</v>
      </c>
      <c r="H248" s="39">
        <v>45615.450358796297</v>
      </c>
    </row>
    <row r="249" spans="1:8" ht="20.100000000000001" customHeight="1" x14ac:dyDescent="0.2">
      <c r="A249" s="17">
        <f>SUBTOTAL(103,$B$4:B249)*1</f>
        <v>246</v>
      </c>
      <c r="B249" s="92" t="s">
        <v>85</v>
      </c>
      <c r="C249" s="9" t="s">
        <v>572</v>
      </c>
      <c r="D249" s="92" t="s">
        <v>94</v>
      </c>
      <c r="E249" s="92" t="s">
        <v>160</v>
      </c>
      <c r="F249" s="92" t="s">
        <v>19</v>
      </c>
      <c r="G249" s="92" t="s">
        <v>96</v>
      </c>
      <c r="H249" s="39">
        <v>45680.49417824074</v>
      </c>
    </row>
    <row r="250" spans="1:8" ht="20.100000000000001" customHeight="1" x14ac:dyDescent="0.2">
      <c r="A250" s="17">
        <f>SUBTOTAL(103,$B$4:B250)*1</f>
        <v>247</v>
      </c>
      <c r="B250" s="92" t="s">
        <v>85</v>
      </c>
      <c r="C250" s="9" t="s">
        <v>201</v>
      </c>
      <c r="D250" s="92" t="s">
        <v>94</v>
      </c>
      <c r="E250" s="92" t="s">
        <v>202</v>
      </c>
      <c r="F250" s="92" t="s">
        <v>98</v>
      </c>
      <c r="G250" s="92" t="s">
        <v>120</v>
      </c>
      <c r="H250" s="39">
        <v>45626.929166666669</v>
      </c>
    </row>
    <row r="251" spans="1:8" ht="20.100000000000001" customHeight="1" x14ac:dyDescent="0.2">
      <c r="A251" s="17">
        <f>SUBTOTAL(103,$B$4:B251)*1</f>
        <v>248</v>
      </c>
      <c r="B251" s="92" t="s">
        <v>85</v>
      </c>
      <c r="C251" s="9" t="s">
        <v>206</v>
      </c>
      <c r="D251" s="92" t="s">
        <v>94</v>
      </c>
      <c r="E251" s="92" t="s">
        <v>202</v>
      </c>
      <c r="F251" s="92" t="s">
        <v>98</v>
      </c>
      <c r="G251" s="92" t="s">
        <v>120</v>
      </c>
      <c r="H251" s="39">
        <v>45602.827407407407</v>
      </c>
    </row>
    <row r="252" spans="1:8" ht="20.100000000000001" customHeight="1" x14ac:dyDescent="0.2">
      <c r="A252" s="17">
        <f>SUBTOTAL(103,$B$4:B252)*1</f>
        <v>249</v>
      </c>
      <c r="B252" s="92" t="s">
        <v>85</v>
      </c>
      <c r="C252" s="9" t="s">
        <v>203</v>
      </c>
      <c r="D252" s="92" t="s">
        <v>94</v>
      </c>
      <c r="E252" s="92" t="s">
        <v>202</v>
      </c>
      <c r="F252" s="92" t="s">
        <v>98</v>
      </c>
      <c r="G252" s="92" t="s">
        <v>120</v>
      </c>
      <c r="H252" s="39">
        <v>45600.80568287037</v>
      </c>
    </row>
    <row r="253" spans="1:8" ht="20.100000000000001" customHeight="1" x14ac:dyDescent="0.2">
      <c r="A253" s="17">
        <f>SUBTOTAL(103,$B$4:B253)*1</f>
        <v>250</v>
      </c>
      <c r="B253" s="92" t="s">
        <v>85</v>
      </c>
      <c r="C253" s="9" t="s">
        <v>204</v>
      </c>
      <c r="D253" s="92" t="s">
        <v>94</v>
      </c>
      <c r="E253" s="92" t="s">
        <v>202</v>
      </c>
      <c r="F253" s="92" t="s">
        <v>98</v>
      </c>
      <c r="G253" s="92" t="s">
        <v>120</v>
      </c>
      <c r="H253" s="39">
        <v>45608.528611111113</v>
      </c>
    </row>
    <row r="254" spans="1:8" ht="20.100000000000001" customHeight="1" x14ac:dyDescent="0.2">
      <c r="A254" s="17">
        <f>SUBTOTAL(103,$B$4:B254)*1</f>
        <v>251</v>
      </c>
      <c r="B254" s="92" t="s">
        <v>85</v>
      </c>
      <c r="C254" s="9" t="s">
        <v>205</v>
      </c>
      <c r="D254" s="92" t="s">
        <v>94</v>
      </c>
      <c r="E254" s="92" t="s">
        <v>202</v>
      </c>
      <c r="F254" s="92" t="s">
        <v>98</v>
      </c>
      <c r="G254" s="92" t="s">
        <v>120</v>
      </c>
      <c r="H254" s="39">
        <v>45620.567546296297</v>
      </c>
    </row>
    <row r="255" spans="1:8" ht="20.100000000000001" customHeight="1" x14ac:dyDescent="0.2">
      <c r="A255" s="17">
        <f>SUBTOTAL(103,$B$4:B255)*1</f>
        <v>252</v>
      </c>
      <c r="B255" s="92" t="s">
        <v>85</v>
      </c>
      <c r="C255" s="9" t="s">
        <v>256</v>
      </c>
      <c r="D255" s="92" t="s">
        <v>94</v>
      </c>
      <c r="E255" s="92" t="s">
        <v>202</v>
      </c>
      <c r="F255" s="92" t="s">
        <v>98</v>
      </c>
      <c r="G255" s="92" t="s">
        <v>120</v>
      </c>
      <c r="H255" s="39">
        <v>45633.882060185184</v>
      </c>
    </row>
    <row r="256" spans="1:8" ht="20.100000000000001" customHeight="1" x14ac:dyDescent="0.2">
      <c r="A256" s="17">
        <f>SUBTOTAL(103,$B$4:B256)*1</f>
        <v>253</v>
      </c>
      <c r="B256" s="92" t="s">
        <v>88</v>
      </c>
      <c r="C256" s="9" t="s">
        <v>443</v>
      </c>
      <c r="D256" s="92" t="s">
        <v>94</v>
      </c>
      <c r="E256" s="92" t="s">
        <v>444</v>
      </c>
      <c r="F256" s="92" t="s">
        <v>98</v>
      </c>
      <c r="G256" s="92" t="s">
        <v>125</v>
      </c>
      <c r="H256" s="39">
        <v>45721.41064814815</v>
      </c>
    </row>
    <row r="257" spans="1:8" ht="20.100000000000001" customHeight="1" x14ac:dyDescent="0.2">
      <c r="A257" s="17">
        <f>SUBTOTAL(103,$B$4:B257)*1</f>
        <v>254</v>
      </c>
      <c r="B257" s="92" t="s">
        <v>88</v>
      </c>
      <c r="C257" s="9" t="s">
        <v>258</v>
      </c>
      <c r="D257" s="92" t="s">
        <v>94</v>
      </c>
      <c r="E257" s="92" t="s">
        <v>259</v>
      </c>
      <c r="F257" s="92" t="s">
        <v>20</v>
      </c>
      <c r="G257" s="92" t="s">
        <v>122</v>
      </c>
      <c r="H257" s="39" t="s">
        <v>130</v>
      </c>
    </row>
    <row r="258" spans="1:8" ht="20.100000000000001" customHeight="1" x14ac:dyDescent="0.2">
      <c r="A258" s="17">
        <f>SUBTOTAL(103,$B$4:B258)*1</f>
        <v>255</v>
      </c>
      <c r="B258" s="92" t="s">
        <v>88</v>
      </c>
      <c r="C258" s="9" t="s">
        <v>426</v>
      </c>
      <c r="D258" s="92" t="s">
        <v>102</v>
      </c>
      <c r="E258" s="92" t="s">
        <v>209</v>
      </c>
      <c r="F258" s="92" t="s">
        <v>19</v>
      </c>
      <c r="G258" s="92" t="s">
        <v>125</v>
      </c>
      <c r="H258" s="39">
        <v>45679.695844907408</v>
      </c>
    </row>
    <row r="259" spans="1:8" ht="20.100000000000001" customHeight="1" x14ac:dyDescent="0.2">
      <c r="A259" s="17">
        <f>SUBTOTAL(103,$B$4:B259)*1</f>
        <v>256</v>
      </c>
      <c r="B259" s="92" t="s">
        <v>88</v>
      </c>
      <c r="C259" s="9" t="s">
        <v>484</v>
      </c>
      <c r="D259" s="92" t="s">
        <v>94</v>
      </c>
      <c r="E259" s="92" t="s">
        <v>209</v>
      </c>
      <c r="F259" s="92" t="s">
        <v>20</v>
      </c>
      <c r="G259" s="92" t="s">
        <v>125</v>
      </c>
      <c r="H259" s="39">
        <v>45664.347488425927</v>
      </c>
    </row>
    <row r="260" spans="1:8" ht="20.100000000000001" customHeight="1" x14ac:dyDescent="0.2">
      <c r="A260" s="17">
        <f>SUBTOTAL(103,$B$4:B260)*1</f>
        <v>257</v>
      </c>
      <c r="B260" s="92" t="s">
        <v>88</v>
      </c>
      <c r="C260" s="9" t="s">
        <v>558</v>
      </c>
      <c r="D260" s="92" t="s">
        <v>94</v>
      </c>
      <c r="E260" s="92" t="s">
        <v>559</v>
      </c>
      <c r="F260" s="92" t="s">
        <v>560</v>
      </c>
      <c r="G260" s="92" t="s">
        <v>96</v>
      </c>
      <c r="H260" s="39">
        <v>45677.661504629628</v>
      </c>
    </row>
    <row r="261" spans="1:8" ht="20.100000000000001" customHeight="1" x14ac:dyDescent="0.2">
      <c r="A261" s="17">
        <f>SUBTOTAL(103,$B$4:B261)*1</f>
        <v>258</v>
      </c>
      <c r="B261" s="92" t="s">
        <v>88</v>
      </c>
      <c r="C261" s="9" t="s">
        <v>519</v>
      </c>
      <c r="D261" s="92" t="s">
        <v>94</v>
      </c>
      <c r="E261" s="92" t="s">
        <v>520</v>
      </c>
      <c r="F261" s="92" t="s">
        <v>98</v>
      </c>
      <c r="G261" s="92" t="s">
        <v>125</v>
      </c>
      <c r="H261" s="39">
        <v>45674.556319444448</v>
      </c>
    </row>
    <row r="262" spans="1:8" ht="20.100000000000001" customHeight="1" x14ac:dyDescent="0.2">
      <c r="A262" s="17">
        <f>SUBTOTAL(103,$B$4:B262)*1</f>
        <v>259</v>
      </c>
      <c r="B262" s="92" t="s">
        <v>88</v>
      </c>
      <c r="C262" s="9" t="s">
        <v>580</v>
      </c>
      <c r="D262" s="92" t="s">
        <v>94</v>
      </c>
      <c r="E262" s="92" t="s">
        <v>581</v>
      </c>
      <c r="F262" s="92" t="s">
        <v>20</v>
      </c>
      <c r="G262" s="92" t="s">
        <v>125</v>
      </c>
      <c r="H262" s="39">
        <v>45659.975590277776</v>
      </c>
    </row>
    <row r="263" spans="1:8" ht="20.100000000000001" customHeight="1" x14ac:dyDescent="0.2">
      <c r="A263" s="17">
        <f>SUBTOTAL(103,$B$4:B263)*1</f>
        <v>260</v>
      </c>
      <c r="B263" s="92" t="s">
        <v>83</v>
      </c>
      <c r="C263" s="9" t="s">
        <v>260</v>
      </c>
      <c r="D263" s="92" t="s">
        <v>94</v>
      </c>
      <c r="E263" s="92" t="s">
        <v>261</v>
      </c>
      <c r="F263" s="92" t="s">
        <v>98</v>
      </c>
      <c r="G263" s="92" t="s">
        <v>104</v>
      </c>
      <c r="H263" s="39">
        <v>45654.157812500001</v>
      </c>
    </row>
    <row r="264" spans="1:8" ht="20.100000000000001" customHeight="1" x14ac:dyDescent="0.2">
      <c r="A264" s="17">
        <f>SUBTOTAL(103,$B$4:B264)*1</f>
        <v>261</v>
      </c>
      <c r="B264" s="92" t="s">
        <v>83</v>
      </c>
      <c r="C264" s="9" t="s">
        <v>509</v>
      </c>
      <c r="D264" s="92" t="s">
        <v>94</v>
      </c>
      <c r="E264" s="92" t="s">
        <v>261</v>
      </c>
      <c r="F264" s="92" t="s">
        <v>98</v>
      </c>
      <c r="G264" s="92" t="s">
        <v>104</v>
      </c>
      <c r="H264" s="39">
        <v>45719.77412037037</v>
      </c>
    </row>
    <row r="265" spans="1:8" ht="20.100000000000001" customHeight="1" x14ac:dyDescent="0.2">
      <c r="A265" s="17">
        <f>SUBTOTAL(103,$B$4:B265)*1</f>
        <v>262</v>
      </c>
      <c r="B265" s="92" t="s">
        <v>83</v>
      </c>
      <c r="C265" s="9" t="s">
        <v>431</v>
      </c>
      <c r="D265" s="92" t="s">
        <v>102</v>
      </c>
      <c r="E265" s="92" t="s">
        <v>110</v>
      </c>
      <c r="F265" s="92" t="s">
        <v>98</v>
      </c>
      <c r="G265" s="92" t="s">
        <v>104</v>
      </c>
      <c r="H265" s="39">
        <v>45718.70212962963</v>
      </c>
    </row>
    <row r="266" spans="1:8" ht="20.100000000000001" customHeight="1" x14ac:dyDescent="0.2">
      <c r="A266" s="17">
        <f>SUBTOTAL(103,$B$4:B266)*1</f>
        <v>263</v>
      </c>
      <c r="B266" s="92" t="s">
        <v>83</v>
      </c>
      <c r="C266" s="9" t="s">
        <v>456</v>
      </c>
      <c r="D266" s="92" t="s">
        <v>94</v>
      </c>
      <c r="E266" s="92" t="s">
        <v>110</v>
      </c>
      <c r="F266" s="92" t="s">
        <v>98</v>
      </c>
      <c r="G266" s="92" t="s">
        <v>104</v>
      </c>
      <c r="H266" s="39">
        <v>45721.413206018522</v>
      </c>
    </row>
    <row r="267" spans="1:8" ht="20.100000000000001" customHeight="1" x14ac:dyDescent="0.2">
      <c r="A267" s="17">
        <f>SUBTOTAL(103,$B$4:B267)*1</f>
        <v>264</v>
      </c>
      <c r="B267" s="92" t="s">
        <v>83</v>
      </c>
      <c r="C267" s="9" t="s">
        <v>468</v>
      </c>
      <c r="D267" s="92" t="s">
        <v>94</v>
      </c>
      <c r="E267" s="92" t="s">
        <v>110</v>
      </c>
      <c r="F267" s="92" t="s">
        <v>98</v>
      </c>
      <c r="G267" s="92" t="s">
        <v>104</v>
      </c>
      <c r="H267" s="39">
        <v>45719.720266203702</v>
      </c>
    </row>
    <row r="268" spans="1:8" ht="20.100000000000001" customHeight="1" x14ac:dyDescent="0.2">
      <c r="A268" s="17">
        <f>SUBTOTAL(103,$B$4:B268)*1</f>
        <v>265</v>
      </c>
      <c r="B268" s="92" t="s">
        <v>83</v>
      </c>
      <c r="C268" s="9" t="s">
        <v>524</v>
      </c>
      <c r="D268" s="92" t="s">
        <v>102</v>
      </c>
      <c r="E268" s="92" t="s">
        <v>110</v>
      </c>
      <c r="F268" s="92" t="s">
        <v>98</v>
      </c>
      <c r="G268" s="92" t="s">
        <v>104</v>
      </c>
      <c r="H268" s="39">
        <v>45683.537523148145</v>
      </c>
    </row>
    <row r="269" spans="1:8" ht="20.100000000000001" customHeight="1" x14ac:dyDescent="0.2">
      <c r="A269" s="17">
        <f>SUBTOTAL(103,$B$4:B269)*1</f>
        <v>266</v>
      </c>
      <c r="B269" s="92" t="s">
        <v>83</v>
      </c>
      <c r="C269" s="9" t="s">
        <v>550</v>
      </c>
      <c r="D269" s="92" t="s">
        <v>94</v>
      </c>
      <c r="E269" s="92" t="s">
        <v>110</v>
      </c>
      <c r="F269" s="92" t="s">
        <v>98</v>
      </c>
      <c r="G269" s="92" t="s">
        <v>104</v>
      </c>
      <c r="H269" s="39">
        <v>45720.753298611111</v>
      </c>
    </row>
    <row r="270" spans="1:8" ht="20.100000000000001" customHeight="1" x14ac:dyDescent="0.2">
      <c r="A270" s="17">
        <f>SUBTOTAL(103,$B$4:B270)*1</f>
        <v>267</v>
      </c>
      <c r="B270" s="92" t="s">
        <v>83</v>
      </c>
      <c r="C270" s="9" t="s">
        <v>579</v>
      </c>
      <c r="D270" s="92" t="s">
        <v>94</v>
      </c>
      <c r="E270" s="92" t="s">
        <v>110</v>
      </c>
      <c r="F270" s="92" t="s">
        <v>98</v>
      </c>
      <c r="G270" s="92" t="s">
        <v>104</v>
      </c>
      <c r="H270" s="39">
        <v>45676.492511574077</v>
      </c>
    </row>
    <row r="271" spans="1:8" ht="20.100000000000001" customHeight="1" x14ac:dyDescent="0.2">
      <c r="A271" s="17">
        <f>SUBTOTAL(103,$B$4:B271)*1</f>
        <v>268</v>
      </c>
      <c r="B271" s="92" t="s">
        <v>83</v>
      </c>
      <c r="C271" s="9" t="s">
        <v>606</v>
      </c>
      <c r="D271" s="92" t="s">
        <v>94</v>
      </c>
      <c r="E271" s="92" t="s">
        <v>110</v>
      </c>
      <c r="F271" s="92" t="s">
        <v>98</v>
      </c>
      <c r="G271" s="92" t="s">
        <v>104</v>
      </c>
      <c r="H271" s="39">
        <v>45720.793993055559</v>
      </c>
    </row>
    <row r="272" spans="1:8" ht="20.100000000000001" customHeight="1" x14ac:dyDescent="0.2">
      <c r="A272" s="17">
        <f>SUBTOTAL(103,$B$4:B272)*1</f>
        <v>269</v>
      </c>
      <c r="B272" s="92" t="s">
        <v>83</v>
      </c>
      <c r="C272" s="9" t="s">
        <v>607</v>
      </c>
      <c r="D272" s="92" t="s">
        <v>94</v>
      </c>
      <c r="E272" s="92" t="s">
        <v>110</v>
      </c>
      <c r="F272" s="92" t="s">
        <v>98</v>
      </c>
      <c r="G272" s="92" t="s">
        <v>104</v>
      </c>
      <c r="H272" s="39">
        <v>45721.345543981479</v>
      </c>
    </row>
  </sheetData>
  <autoFilter ref="A3:H272" xr:uid="{00000000-0001-0000-0500-000000000000}"/>
  <sortState xmlns:xlrd2="http://schemas.microsoft.com/office/spreadsheetml/2017/richdata2" ref="B4:H272">
    <sortCondition ref="B4:B272" customList="成都市,绵阳市,自贡市,攀枝花市,泸州市,德阳市,广元市,遂宁市,内江市,乐山市,资阳市,宜宾市,南充市,达州市,雅安市,阿坝州,甘孜州,凉山州,广安市,巴中市,眉山市,四川省"/>
    <sortCondition ref="E4:E272"/>
  </sortState>
  <phoneticPr fontId="4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5"/>
  <sheetViews>
    <sheetView zoomScale="110" zoomScaleNormal="110" workbookViewId="0">
      <pane ySplit="3" topLeftCell="A4" activePane="bottomLeft" state="frozen"/>
      <selection pane="bottomLeft" activeCell="N13" sqref="N13"/>
    </sheetView>
  </sheetViews>
  <sheetFormatPr defaultColWidth="9" defaultRowHeight="15" x14ac:dyDescent="0.2"/>
  <cols>
    <col min="1" max="1" width="9" style="15"/>
    <col min="2" max="2" width="16.75" style="15" customWidth="1"/>
    <col min="3" max="3" width="10.375" style="15" customWidth="1"/>
    <col min="4" max="4" width="12" style="15" customWidth="1"/>
    <col min="5" max="5" width="45.75" style="15" bestFit="1" customWidth="1"/>
    <col min="6" max="6" width="12" style="15" customWidth="1"/>
    <col min="7" max="7" width="27.625" style="15" customWidth="1"/>
    <col min="8" max="8" width="19" style="24" customWidth="1"/>
    <col min="9" max="16384" width="9" style="15"/>
  </cols>
  <sheetData>
    <row r="1" spans="1:8" ht="23.25" customHeight="1" x14ac:dyDescent="0.2">
      <c r="A1" s="19" t="s">
        <v>175</v>
      </c>
    </row>
    <row r="2" spans="1:8" ht="40.5" customHeight="1" x14ac:dyDescent="0.2">
      <c r="A2" s="25" t="s">
        <v>171</v>
      </c>
      <c r="B2" s="26"/>
      <c r="C2" s="26"/>
      <c r="D2" s="26"/>
      <c r="E2" s="26"/>
      <c r="F2" s="26"/>
      <c r="G2" s="26"/>
      <c r="H2" s="27"/>
    </row>
    <row r="3" spans="1:8" ht="20.100000000000001" customHeight="1" x14ac:dyDescent="0.2">
      <c r="A3" s="28" t="s">
        <v>15</v>
      </c>
      <c r="B3" s="29" t="s">
        <v>1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30" t="s">
        <v>59</v>
      </c>
    </row>
    <row r="4" spans="1:8" ht="20.100000000000001" customHeight="1" x14ac:dyDescent="0.2">
      <c r="A4" s="8">
        <f>SUBTOTAL(103,$B$4:B4)*1</f>
        <v>1</v>
      </c>
      <c r="B4" s="92" t="s">
        <v>72</v>
      </c>
      <c r="C4" s="9" t="s">
        <v>116</v>
      </c>
      <c r="D4" s="92" t="s">
        <v>94</v>
      </c>
      <c r="E4" s="92" t="s">
        <v>100</v>
      </c>
      <c r="F4" s="92" t="s">
        <v>20</v>
      </c>
      <c r="G4" s="92" t="s">
        <v>96</v>
      </c>
      <c r="H4" s="39">
        <v>45373.444884259261</v>
      </c>
    </row>
    <row r="5" spans="1:8" ht="20.100000000000001" customHeight="1" x14ac:dyDescent="0.2">
      <c r="A5" s="8">
        <f>SUBTOTAL(103,$B$4:B5)*1</f>
        <v>2</v>
      </c>
      <c r="B5" s="92" t="s">
        <v>72</v>
      </c>
      <c r="C5" s="9" t="s">
        <v>283</v>
      </c>
      <c r="D5" s="92" t="s">
        <v>94</v>
      </c>
      <c r="E5" s="92" t="s">
        <v>271</v>
      </c>
      <c r="F5" s="92" t="s">
        <v>20</v>
      </c>
      <c r="G5" s="92" t="s">
        <v>96</v>
      </c>
      <c r="H5" s="39">
        <v>45636.410046296296</v>
      </c>
    </row>
    <row r="6" spans="1:8" ht="20.100000000000001" customHeight="1" x14ac:dyDescent="0.2">
      <c r="A6" s="8">
        <f>SUBTOTAL(103,$B$4:B6)*1</f>
        <v>3</v>
      </c>
      <c r="B6" s="92" t="s">
        <v>72</v>
      </c>
      <c r="C6" s="9" t="s">
        <v>290</v>
      </c>
      <c r="D6" s="92" t="s">
        <v>94</v>
      </c>
      <c r="E6" s="92" t="s">
        <v>111</v>
      </c>
      <c r="F6" s="92" t="s">
        <v>20</v>
      </c>
      <c r="G6" s="92" t="s">
        <v>96</v>
      </c>
      <c r="H6" s="39">
        <v>45656.838518518518</v>
      </c>
    </row>
    <row r="7" spans="1:8" ht="20.100000000000001" customHeight="1" x14ac:dyDescent="0.2">
      <c r="A7" s="8">
        <f>SUBTOTAL(103,$B$4:B7)*1</f>
        <v>4</v>
      </c>
      <c r="B7" s="92" t="s">
        <v>72</v>
      </c>
      <c r="C7" s="9" t="s">
        <v>291</v>
      </c>
      <c r="D7" s="92" t="s">
        <v>94</v>
      </c>
      <c r="E7" s="92" t="s">
        <v>111</v>
      </c>
      <c r="F7" s="92" t="s">
        <v>20</v>
      </c>
      <c r="G7" s="92" t="s">
        <v>96</v>
      </c>
      <c r="H7" s="39">
        <v>45657.4455787037</v>
      </c>
    </row>
    <row r="8" spans="1:8" ht="20.100000000000001" customHeight="1" x14ac:dyDescent="0.2">
      <c r="A8" s="8">
        <f>SUBTOTAL(103,$B$4:B8)*1</f>
        <v>5</v>
      </c>
      <c r="B8" s="92" t="s">
        <v>72</v>
      </c>
      <c r="C8" s="9" t="s">
        <v>284</v>
      </c>
      <c r="D8" s="92" t="s">
        <v>94</v>
      </c>
      <c r="E8" s="92" t="s">
        <v>111</v>
      </c>
      <c r="F8" s="92" t="s">
        <v>20</v>
      </c>
      <c r="G8" s="92" t="s">
        <v>96</v>
      </c>
      <c r="H8" s="39">
        <v>45652.618078703701</v>
      </c>
    </row>
    <row r="9" spans="1:8" ht="20.100000000000001" customHeight="1" x14ac:dyDescent="0.2">
      <c r="A9" s="8">
        <f>SUBTOTAL(103,$B$4:B9)*1</f>
        <v>6</v>
      </c>
      <c r="B9" s="92" t="s">
        <v>72</v>
      </c>
      <c r="C9" s="9" t="s">
        <v>285</v>
      </c>
      <c r="D9" s="92" t="s">
        <v>94</v>
      </c>
      <c r="E9" s="92" t="s">
        <v>111</v>
      </c>
      <c r="F9" s="92" t="s">
        <v>20</v>
      </c>
      <c r="G9" s="92" t="s">
        <v>96</v>
      </c>
      <c r="H9" s="39">
        <v>45720.688935185186</v>
      </c>
    </row>
    <row r="10" spans="1:8" ht="20.100000000000001" customHeight="1" x14ac:dyDescent="0.2">
      <c r="A10" s="8">
        <f>SUBTOTAL(103,$B$4:B10)*1</f>
        <v>7</v>
      </c>
      <c r="B10" s="92" t="s">
        <v>72</v>
      </c>
      <c r="C10" s="9" t="s">
        <v>270</v>
      </c>
      <c r="D10" s="92" t="s">
        <v>94</v>
      </c>
      <c r="E10" s="92" t="s">
        <v>111</v>
      </c>
      <c r="F10" s="92" t="s">
        <v>20</v>
      </c>
      <c r="G10" s="92" t="s">
        <v>96</v>
      </c>
      <c r="H10" s="39">
        <v>45651.444814814815</v>
      </c>
    </row>
    <row r="11" spans="1:8" ht="20.100000000000001" customHeight="1" x14ac:dyDescent="0.2">
      <c r="A11" s="8">
        <f>SUBTOTAL(103,$B$4:B11)*1</f>
        <v>8</v>
      </c>
      <c r="B11" s="92" t="s">
        <v>72</v>
      </c>
      <c r="C11" s="9" t="s">
        <v>288</v>
      </c>
      <c r="D11" s="92" t="s">
        <v>94</v>
      </c>
      <c r="E11" s="92" t="s">
        <v>111</v>
      </c>
      <c r="F11" s="92" t="s">
        <v>20</v>
      </c>
      <c r="G11" s="92" t="s">
        <v>96</v>
      </c>
      <c r="H11" s="39">
        <v>45720.704756944448</v>
      </c>
    </row>
    <row r="12" spans="1:8" ht="20.100000000000001" customHeight="1" x14ac:dyDescent="0.2">
      <c r="A12" s="8">
        <f>SUBTOTAL(103,$B$4:B12)*1</f>
        <v>9</v>
      </c>
      <c r="B12" s="92" t="s">
        <v>72</v>
      </c>
      <c r="C12" s="9" t="s">
        <v>289</v>
      </c>
      <c r="D12" s="92" t="s">
        <v>94</v>
      </c>
      <c r="E12" s="92" t="s">
        <v>111</v>
      </c>
      <c r="F12" s="92" t="s">
        <v>20</v>
      </c>
      <c r="G12" s="92" t="s">
        <v>96</v>
      </c>
      <c r="H12" s="39">
        <v>45720.684259259258</v>
      </c>
    </row>
    <row r="13" spans="1:8" ht="20.100000000000001" customHeight="1" x14ac:dyDescent="0.2">
      <c r="A13" s="8">
        <f>SUBTOTAL(103,$B$4:B13)*1</f>
        <v>10</v>
      </c>
      <c r="B13" s="92" t="s">
        <v>72</v>
      </c>
      <c r="C13" s="9" t="s">
        <v>287</v>
      </c>
      <c r="D13" s="92" t="s">
        <v>94</v>
      </c>
      <c r="E13" s="92" t="s">
        <v>111</v>
      </c>
      <c r="F13" s="92" t="s">
        <v>20</v>
      </c>
      <c r="G13" s="92" t="s">
        <v>96</v>
      </c>
      <c r="H13" s="39">
        <v>45720.682685185187</v>
      </c>
    </row>
    <row r="14" spans="1:8" ht="20.100000000000001" customHeight="1" x14ac:dyDescent="0.2">
      <c r="A14" s="8">
        <f>SUBTOTAL(103,$B$4:B14)*1</f>
        <v>11</v>
      </c>
      <c r="B14" s="92" t="s">
        <v>72</v>
      </c>
      <c r="C14" s="9" t="s">
        <v>267</v>
      </c>
      <c r="D14" s="92" t="s">
        <v>94</v>
      </c>
      <c r="E14" s="92" t="s">
        <v>187</v>
      </c>
      <c r="F14" s="92" t="s">
        <v>20</v>
      </c>
      <c r="G14" s="92" t="s">
        <v>101</v>
      </c>
      <c r="H14" s="39">
        <v>45646.605451388888</v>
      </c>
    </row>
    <row r="15" spans="1:8" ht="20.100000000000001" customHeight="1" x14ac:dyDescent="0.2">
      <c r="A15" s="8">
        <f>SUBTOTAL(103,$B$4:B15)*1</f>
        <v>12</v>
      </c>
      <c r="B15" s="92" t="s">
        <v>72</v>
      </c>
      <c r="C15" s="9" t="s">
        <v>286</v>
      </c>
      <c r="D15" s="92" t="s">
        <v>94</v>
      </c>
      <c r="E15" s="92" t="s">
        <v>187</v>
      </c>
      <c r="F15" s="92" t="s">
        <v>20</v>
      </c>
      <c r="G15" s="92" t="s">
        <v>101</v>
      </c>
      <c r="H15" s="39">
        <v>45720.745578703703</v>
      </c>
    </row>
    <row r="16" spans="1:8" ht="20.100000000000001" customHeight="1" x14ac:dyDescent="0.2">
      <c r="A16" s="8">
        <f>SUBTOTAL(103,$B$4:B16)*1</f>
        <v>13</v>
      </c>
      <c r="B16" s="92" t="s">
        <v>72</v>
      </c>
      <c r="C16" s="9" t="s">
        <v>292</v>
      </c>
      <c r="D16" s="92" t="s">
        <v>94</v>
      </c>
      <c r="E16" s="92" t="s">
        <v>266</v>
      </c>
      <c r="F16" s="92" t="s">
        <v>20</v>
      </c>
      <c r="G16" s="92" t="s">
        <v>96</v>
      </c>
      <c r="H16" s="39">
        <v>45638.371527777781</v>
      </c>
    </row>
    <row r="17" spans="1:8" ht="20.100000000000001" customHeight="1" x14ac:dyDescent="0.2">
      <c r="A17" s="8">
        <f>SUBTOTAL(103,$B$4:B17)*1</f>
        <v>14</v>
      </c>
      <c r="B17" s="92" t="s">
        <v>72</v>
      </c>
      <c r="C17" s="9" t="s">
        <v>293</v>
      </c>
      <c r="D17" s="92" t="s">
        <v>94</v>
      </c>
      <c r="E17" s="92" t="s">
        <v>266</v>
      </c>
      <c r="F17" s="92" t="s">
        <v>20</v>
      </c>
      <c r="G17" s="92" t="s">
        <v>96</v>
      </c>
      <c r="H17" s="39">
        <v>45720.766770833332</v>
      </c>
    </row>
    <row r="18" spans="1:8" ht="20.100000000000001" customHeight="1" x14ac:dyDescent="0.2">
      <c r="A18" s="8">
        <f>SUBTOTAL(103,$B$4:B18)*1</f>
        <v>15</v>
      </c>
      <c r="B18" s="92" t="s">
        <v>72</v>
      </c>
      <c r="C18" s="9" t="s">
        <v>294</v>
      </c>
      <c r="D18" s="92" t="s">
        <v>94</v>
      </c>
      <c r="E18" s="92" t="s">
        <v>266</v>
      </c>
      <c r="F18" s="92" t="s">
        <v>20</v>
      </c>
      <c r="G18" s="92" t="s">
        <v>96</v>
      </c>
      <c r="H18" s="39">
        <v>45628</v>
      </c>
    </row>
    <row r="19" spans="1:8" ht="20.100000000000001" customHeight="1" x14ac:dyDescent="0.2">
      <c r="A19" s="8">
        <f>SUBTOTAL(103,$B$4:B19)*1</f>
        <v>16</v>
      </c>
      <c r="B19" s="92" t="s">
        <v>72</v>
      </c>
      <c r="C19" s="9" t="s">
        <v>268</v>
      </c>
      <c r="D19" s="92" t="s">
        <v>94</v>
      </c>
      <c r="E19" s="92" t="s">
        <v>269</v>
      </c>
      <c r="F19" s="92" t="s">
        <v>20</v>
      </c>
      <c r="G19" s="92" t="s">
        <v>108</v>
      </c>
      <c r="H19" s="39">
        <v>45637.397835648146</v>
      </c>
    </row>
    <row r="20" spans="1:8" ht="20.100000000000001" customHeight="1" x14ac:dyDescent="0.2">
      <c r="A20" s="8">
        <f>SUBTOTAL(103,$B$4:B20)*1</f>
        <v>17</v>
      </c>
      <c r="B20" s="92" t="s">
        <v>72</v>
      </c>
      <c r="C20" s="9" t="s">
        <v>257</v>
      </c>
      <c r="D20" s="92" t="s">
        <v>112</v>
      </c>
      <c r="E20" s="92" t="s">
        <v>164</v>
      </c>
      <c r="F20" s="92" t="s">
        <v>19</v>
      </c>
      <c r="G20" s="92" t="s">
        <v>108</v>
      </c>
      <c r="H20" s="39">
        <v>45629.667233796295</v>
      </c>
    </row>
    <row r="21" spans="1:8" ht="20.100000000000001" customHeight="1" x14ac:dyDescent="0.2">
      <c r="A21" s="8">
        <f>SUBTOTAL(103,$B$4:B21)*1</f>
        <v>18</v>
      </c>
      <c r="B21" s="92" t="s">
        <v>72</v>
      </c>
      <c r="C21" s="9" t="s">
        <v>210</v>
      </c>
      <c r="D21" s="92" t="s">
        <v>112</v>
      </c>
      <c r="E21" s="92" t="s">
        <v>164</v>
      </c>
      <c r="F21" s="92" t="s">
        <v>19</v>
      </c>
      <c r="G21" s="92" t="s">
        <v>108</v>
      </c>
      <c r="H21" s="39">
        <v>45623.56726851852</v>
      </c>
    </row>
    <row r="22" spans="1:8" ht="20.100000000000001" customHeight="1" x14ac:dyDescent="0.2">
      <c r="A22" s="8">
        <f>SUBTOTAL(103,$B$4:B22)*1</f>
        <v>19</v>
      </c>
      <c r="B22" s="92" t="s">
        <v>72</v>
      </c>
      <c r="C22" s="9" t="s">
        <v>189</v>
      </c>
      <c r="D22" s="92" t="s">
        <v>112</v>
      </c>
      <c r="E22" s="92" t="s">
        <v>154</v>
      </c>
      <c r="F22" s="92" t="s">
        <v>19</v>
      </c>
      <c r="G22" s="92" t="s">
        <v>108</v>
      </c>
      <c r="H22" s="39">
        <v>45623.566562499997</v>
      </c>
    </row>
    <row r="23" spans="1:8" ht="20.100000000000001" customHeight="1" x14ac:dyDescent="0.2">
      <c r="A23" s="8">
        <f>SUBTOTAL(103,$B$4:B23)*1</f>
        <v>20</v>
      </c>
      <c r="B23" s="92" t="s">
        <v>72</v>
      </c>
      <c r="C23" s="9" t="s">
        <v>211</v>
      </c>
      <c r="D23" s="92" t="s">
        <v>112</v>
      </c>
      <c r="E23" s="92" t="s">
        <v>154</v>
      </c>
      <c r="F23" s="92" t="s">
        <v>19</v>
      </c>
      <c r="G23" s="92" t="s">
        <v>108</v>
      </c>
      <c r="H23" s="39">
        <v>45623.566608796296</v>
      </c>
    </row>
    <row r="24" spans="1:8" ht="20.100000000000001" customHeight="1" x14ac:dyDescent="0.2">
      <c r="A24" s="8">
        <f>SUBTOTAL(103,$B$4:B24)*1</f>
        <v>21</v>
      </c>
      <c r="B24" s="92" t="s">
        <v>72</v>
      </c>
      <c r="C24" s="9" t="s">
        <v>163</v>
      </c>
      <c r="D24" s="92" t="s">
        <v>112</v>
      </c>
      <c r="E24" s="92" t="s">
        <v>154</v>
      </c>
      <c r="F24" s="92" t="s">
        <v>19</v>
      </c>
      <c r="G24" s="92" t="s">
        <v>108</v>
      </c>
      <c r="H24" s="39">
        <v>45574.420069444444</v>
      </c>
    </row>
    <row r="25" spans="1:8" ht="20.100000000000001" customHeight="1" x14ac:dyDescent="0.2">
      <c r="A25" s="8">
        <f>SUBTOTAL(103,$B$4:B25)*1</f>
        <v>22</v>
      </c>
      <c r="B25" s="92" t="s">
        <v>72</v>
      </c>
      <c r="C25" s="9" t="s">
        <v>158</v>
      </c>
      <c r="D25" s="92" t="s">
        <v>112</v>
      </c>
      <c r="E25" s="92" t="s">
        <v>154</v>
      </c>
      <c r="F25" s="92" t="s">
        <v>19</v>
      </c>
      <c r="G25" s="92" t="s">
        <v>108</v>
      </c>
      <c r="H25" s="39">
        <v>45574.398692129631</v>
      </c>
    </row>
    <row r="26" spans="1:8" ht="20.100000000000001" customHeight="1" x14ac:dyDescent="0.2">
      <c r="A26" s="8">
        <f>SUBTOTAL(103,$B$4:B26)*1</f>
        <v>23</v>
      </c>
      <c r="B26" s="92" t="s">
        <v>72</v>
      </c>
      <c r="C26" s="9" t="s">
        <v>162</v>
      </c>
      <c r="D26" s="92" t="s">
        <v>112</v>
      </c>
      <c r="E26" s="92" t="s">
        <v>154</v>
      </c>
      <c r="F26" s="92" t="s">
        <v>19</v>
      </c>
      <c r="G26" s="92" t="s">
        <v>108</v>
      </c>
      <c r="H26" s="39">
        <v>45574.413958333331</v>
      </c>
    </row>
    <row r="27" spans="1:8" ht="20.100000000000001" customHeight="1" x14ac:dyDescent="0.2">
      <c r="A27" s="8">
        <f>SUBTOTAL(103,$B$4:B27)*1</f>
        <v>24</v>
      </c>
      <c r="B27" s="92" t="s">
        <v>72</v>
      </c>
      <c r="C27" s="9" t="s">
        <v>161</v>
      </c>
      <c r="D27" s="92" t="s">
        <v>112</v>
      </c>
      <c r="E27" s="92" t="s">
        <v>154</v>
      </c>
      <c r="F27" s="92" t="s">
        <v>19</v>
      </c>
      <c r="G27" s="92" t="s">
        <v>108</v>
      </c>
      <c r="H27" s="39">
        <v>45574.400138888886</v>
      </c>
    </row>
    <row r="28" spans="1:8" ht="20.100000000000001" customHeight="1" x14ac:dyDescent="0.2">
      <c r="A28" s="8">
        <f>SUBTOTAL(103,$B$4:B28)*1</f>
        <v>25</v>
      </c>
      <c r="B28" s="92" t="s">
        <v>72</v>
      </c>
      <c r="C28" s="9" t="s">
        <v>212</v>
      </c>
      <c r="D28" s="92" t="s">
        <v>112</v>
      </c>
      <c r="E28" s="92" t="s">
        <v>154</v>
      </c>
      <c r="F28" s="92" t="s">
        <v>19</v>
      </c>
      <c r="G28" s="92" t="s">
        <v>108</v>
      </c>
      <c r="H28" s="39">
        <v>45623.568472222221</v>
      </c>
    </row>
    <row r="29" spans="1:8" ht="20.100000000000001" customHeight="1" x14ac:dyDescent="0.2">
      <c r="A29" s="8">
        <f>SUBTOTAL(103,$B$4:B29)*1</f>
        <v>26</v>
      </c>
      <c r="B29" s="92" t="s">
        <v>72</v>
      </c>
      <c r="C29" s="9" t="s">
        <v>273</v>
      </c>
      <c r="D29" s="92" t="s">
        <v>94</v>
      </c>
      <c r="E29" s="92" t="s">
        <v>154</v>
      </c>
      <c r="F29" s="92" t="s">
        <v>19</v>
      </c>
      <c r="G29" s="92" t="s">
        <v>96</v>
      </c>
      <c r="H29" s="39">
        <v>45638.527777777781</v>
      </c>
    </row>
    <row r="30" spans="1:8" ht="20.100000000000001" customHeight="1" x14ac:dyDescent="0.2">
      <c r="A30" s="8">
        <f>SUBTOTAL(103,$B$4:B30)*1</f>
        <v>27</v>
      </c>
      <c r="B30" s="92" t="s">
        <v>72</v>
      </c>
      <c r="C30" s="9" t="s">
        <v>262</v>
      </c>
      <c r="D30" s="92" t="s">
        <v>102</v>
      </c>
      <c r="E30" s="92" t="s">
        <v>263</v>
      </c>
      <c r="F30" s="92" t="s">
        <v>20</v>
      </c>
      <c r="G30" s="92" t="s">
        <v>96</v>
      </c>
      <c r="H30" s="39">
        <v>45651.645011574074</v>
      </c>
    </row>
    <row r="31" spans="1:8" ht="20.100000000000001" customHeight="1" x14ac:dyDescent="0.2">
      <c r="A31" s="8">
        <f>SUBTOTAL(103,$B$4:B31)*1</f>
        <v>28</v>
      </c>
      <c r="B31" s="92" t="s">
        <v>72</v>
      </c>
      <c r="C31" s="9" t="s">
        <v>275</v>
      </c>
      <c r="D31" s="92" t="s">
        <v>94</v>
      </c>
      <c r="E31" s="92" t="s">
        <v>186</v>
      </c>
      <c r="F31" s="92" t="s">
        <v>98</v>
      </c>
      <c r="G31" s="92" t="s">
        <v>96</v>
      </c>
      <c r="H31" s="39">
        <v>45644.880983796298</v>
      </c>
    </row>
    <row r="32" spans="1:8" ht="20.100000000000001" customHeight="1" x14ac:dyDescent="0.2">
      <c r="A32" s="8">
        <f>SUBTOTAL(103,$B$4:B32)*1</f>
        <v>29</v>
      </c>
      <c r="B32" s="92" t="s">
        <v>72</v>
      </c>
      <c r="C32" s="9" t="s">
        <v>296</v>
      </c>
      <c r="D32" s="92" t="s">
        <v>94</v>
      </c>
      <c r="E32" s="92" t="s">
        <v>295</v>
      </c>
      <c r="F32" s="92" t="s">
        <v>98</v>
      </c>
      <c r="G32" s="92" t="s">
        <v>120</v>
      </c>
      <c r="H32" s="39">
        <v>45649.531238425923</v>
      </c>
    </row>
    <row r="33" spans="1:8" ht="20.100000000000001" customHeight="1" x14ac:dyDescent="0.2">
      <c r="A33" s="8">
        <f>SUBTOTAL(103,$B$4:B33)*1</f>
        <v>30</v>
      </c>
      <c r="B33" s="92" t="s">
        <v>72</v>
      </c>
      <c r="C33" s="9" t="s">
        <v>153</v>
      </c>
      <c r="D33" s="92" t="s">
        <v>94</v>
      </c>
      <c r="E33" s="92" t="s">
        <v>129</v>
      </c>
      <c r="F33" s="92" t="s">
        <v>98</v>
      </c>
      <c r="G33" s="92" t="s">
        <v>120</v>
      </c>
      <c r="H33" s="39">
        <v>45721.412905092591</v>
      </c>
    </row>
    <row r="34" spans="1:8" ht="20.100000000000001" customHeight="1" x14ac:dyDescent="0.2">
      <c r="A34" s="8">
        <f>SUBTOTAL(103,$B$4:B34)*1</f>
        <v>31</v>
      </c>
      <c r="B34" s="92" t="s">
        <v>72</v>
      </c>
      <c r="C34" s="9" t="s">
        <v>152</v>
      </c>
      <c r="D34" s="92" t="s">
        <v>94</v>
      </c>
      <c r="E34" s="92" t="s">
        <v>129</v>
      </c>
      <c r="F34" s="92" t="s">
        <v>98</v>
      </c>
      <c r="G34" s="92" t="s">
        <v>120</v>
      </c>
      <c r="H34" s="39">
        <v>45720.574537037035</v>
      </c>
    </row>
    <row r="35" spans="1:8" ht="20.100000000000001" customHeight="1" x14ac:dyDescent="0.2">
      <c r="A35" s="8">
        <f>SUBTOTAL(103,$B$4:B35)*1</f>
        <v>32</v>
      </c>
      <c r="B35" s="92" t="s">
        <v>72</v>
      </c>
      <c r="C35" s="9" t="s">
        <v>282</v>
      </c>
      <c r="D35" s="92" t="s">
        <v>94</v>
      </c>
      <c r="E35" s="92" t="s">
        <v>129</v>
      </c>
      <c r="F35" s="92" t="s">
        <v>98</v>
      </c>
      <c r="G35" s="92" t="s">
        <v>120</v>
      </c>
      <c r="H35" s="39">
        <v>45639.78334490741</v>
      </c>
    </row>
    <row r="36" spans="1:8" ht="20.100000000000001" customHeight="1" x14ac:dyDescent="0.2">
      <c r="A36" s="8">
        <f>SUBTOTAL(103,$B$4:B36)*1</f>
        <v>33</v>
      </c>
      <c r="B36" s="92" t="s">
        <v>72</v>
      </c>
      <c r="C36" s="9" t="s">
        <v>272</v>
      </c>
      <c r="D36" s="92" t="s">
        <v>94</v>
      </c>
      <c r="E36" s="92" t="s">
        <v>129</v>
      </c>
      <c r="F36" s="92" t="s">
        <v>98</v>
      </c>
      <c r="G36" s="92" t="s">
        <v>120</v>
      </c>
      <c r="H36" s="39">
        <v>45644.813078703701</v>
      </c>
    </row>
    <row r="37" spans="1:8" ht="20.100000000000001" customHeight="1" x14ac:dyDescent="0.2">
      <c r="A37" s="8">
        <f>SUBTOTAL(103,$B$4:B37)*1</f>
        <v>34</v>
      </c>
      <c r="B37" s="92" t="s">
        <v>72</v>
      </c>
      <c r="C37" s="9" t="s">
        <v>135</v>
      </c>
      <c r="D37" s="92" t="s">
        <v>94</v>
      </c>
      <c r="E37" s="92" t="s">
        <v>129</v>
      </c>
      <c r="F37" s="92" t="s">
        <v>98</v>
      </c>
      <c r="G37" s="92" t="s">
        <v>120</v>
      </c>
      <c r="H37" s="39">
        <v>45549.581956018519</v>
      </c>
    </row>
    <row r="38" spans="1:8" ht="20.100000000000001" customHeight="1" x14ac:dyDescent="0.2">
      <c r="A38" s="8">
        <f>SUBTOTAL(103,$B$4:B38)*1</f>
        <v>35</v>
      </c>
      <c r="B38" s="92" t="s">
        <v>72</v>
      </c>
      <c r="C38" s="9" t="s">
        <v>274</v>
      </c>
      <c r="D38" s="92" t="s">
        <v>94</v>
      </c>
      <c r="E38" s="92" t="s">
        <v>129</v>
      </c>
      <c r="F38" s="92" t="s">
        <v>98</v>
      </c>
      <c r="G38" s="92" t="s">
        <v>120</v>
      </c>
      <c r="H38" s="39">
        <v>45649.836030092592</v>
      </c>
    </row>
    <row r="39" spans="1:8" ht="20.100000000000001" customHeight="1" x14ac:dyDescent="0.2">
      <c r="A39" s="8">
        <f>SUBTOTAL(103,$B$4:B39)*1</f>
        <v>36</v>
      </c>
      <c r="B39" s="92" t="s">
        <v>77</v>
      </c>
      <c r="C39" s="9" t="s">
        <v>298</v>
      </c>
      <c r="D39" s="92" t="s">
        <v>94</v>
      </c>
      <c r="E39" s="92" t="s">
        <v>123</v>
      </c>
      <c r="F39" s="92" t="s">
        <v>98</v>
      </c>
      <c r="G39" s="92" t="s">
        <v>124</v>
      </c>
      <c r="H39" s="39">
        <v>45719.655034722222</v>
      </c>
    </row>
    <row r="40" spans="1:8" ht="20.100000000000001" customHeight="1" x14ac:dyDescent="0.2">
      <c r="A40" s="8">
        <f>SUBTOTAL(103,$B$4:B40)*1</f>
        <v>37</v>
      </c>
      <c r="B40" s="92" t="s">
        <v>74</v>
      </c>
      <c r="C40" s="9" t="s">
        <v>299</v>
      </c>
      <c r="D40" s="92" t="s">
        <v>102</v>
      </c>
      <c r="E40" s="92" t="s">
        <v>300</v>
      </c>
      <c r="F40" s="92" t="s">
        <v>20</v>
      </c>
      <c r="G40" s="92" t="s">
        <v>96</v>
      </c>
      <c r="H40" s="39">
        <v>45635.735358796293</v>
      </c>
    </row>
    <row r="41" spans="1:8" ht="20.100000000000001" customHeight="1" x14ac:dyDescent="0.2">
      <c r="A41" s="8">
        <f>SUBTOTAL(103,$B$4:B41)*1</f>
        <v>38</v>
      </c>
      <c r="B41" s="92" t="s">
        <v>76</v>
      </c>
      <c r="C41" s="9" t="s">
        <v>301</v>
      </c>
      <c r="D41" s="92" t="s">
        <v>102</v>
      </c>
      <c r="E41" s="92" t="s">
        <v>302</v>
      </c>
      <c r="F41" s="92" t="s">
        <v>98</v>
      </c>
      <c r="G41" s="92" t="s">
        <v>104</v>
      </c>
      <c r="H41" s="39">
        <v>45631.390011574076</v>
      </c>
    </row>
    <row r="42" spans="1:8" ht="20.100000000000001" customHeight="1" x14ac:dyDescent="0.2">
      <c r="A42" s="8">
        <f>SUBTOTAL(103,$B$4:B42)*1</f>
        <v>39</v>
      </c>
      <c r="B42" s="92" t="s">
        <v>79</v>
      </c>
      <c r="C42" s="9" t="s">
        <v>304</v>
      </c>
      <c r="D42" s="92" t="s">
        <v>94</v>
      </c>
      <c r="E42" s="92" t="s">
        <v>109</v>
      </c>
      <c r="F42" s="92" t="s">
        <v>98</v>
      </c>
      <c r="G42" s="92" t="s">
        <v>101</v>
      </c>
      <c r="H42" s="39">
        <v>45720.678344907406</v>
      </c>
    </row>
    <row r="43" spans="1:8" ht="20.100000000000001" customHeight="1" x14ac:dyDescent="0.2">
      <c r="A43" s="8">
        <f>SUBTOTAL(103,$B$4:B43)*1</f>
        <v>40</v>
      </c>
      <c r="B43" s="92" t="s">
        <v>79</v>
      </c>
      <c r="C43" s="9" t="s">
        <v>165</v>
      </c>
      <c r="D43" s="92" t="s">
        <v>94</v>
      </c>
      <c r="E43" s="92" t="s">
        <v>109</v>
      </c>
      <c r="F43" s="92" t="s">
        <v>98</v>
      </c>
      <c r="G43" s="92" t="s">
        <v>101</v>
      </c>
      <c r="H43" s="39">
        <v>45720.809305555558</v>
      </c>
    </row>
    <row r="44" spans="1:8" ht="20.100000000000001" customHeight="1" x14ac:dyDescent="0.2">
      <c r="A44" s="8">
        <f>SUBTOTAL(103,$B$4:B44)*1</f>
        <v>41</v>
      </c>
      <c r="B44" s="92" t="s">
        <v>79</v>
      </c>
      <c r="C44" s="9" t="s">
        <v>220</v>
      </c>
      <c r="D44" s="92" t="s">
        <v>94</v>
      </c>
      <c r="E44" s="92" t="s">
        <v>109</v>
      </c>
      <c r="F44" s="92" t="s">
        <v>98</v>
      </c>
      <c r="G44" s="92" t="s">
        <v>101</v>
      </c>
      <c r="H44" s="39">
        <v>45632.651597222219</v>
      </c>
    </row>
    <row r="45" spans="1:8" ht="20.100000000000001" customHeight="1" x14ac:dyDescent="0.2">
      <c r="A45" s="8">
        <f>SUBTOTAL(103,$B$4:B45)*1</f>
        <v>42</v>
      </c>
      <c r="B45" s="92" t="s">
        <v>81</v>
      </c>
      <c r="C45" s="9" t="s">
        <v>222</v>
      </c>
      <c r="D45" s="92" t="s">
        <v>94</v>
      </c>
      <c r="E45" s="92" t="s">
        <v>223</v>
      </c>
      <c r="F45" s="92" t="s">
        <v>20</v>
      </c>
      <c r="G45" s="92" t="s">
        <v>101</v>
      </c>
      <c r="H45" s="39">
        <v>45631.748287037037</v>
      </c>
    </row>
    <row r="46" spans="1:8" ht="20.100000000000001" customHeight="1" x14ac:dyDescent="0.2">
      <c r="A46" s="8">
        <f>SUBTOTAL(103,$B$4:B46)*1</f>
        <v>43</v>
      </c>
      <c r="B46" s="92" t="s">
        <v>81</v>
      </c>
      <c r="C46" s="9" t="s">
        <v>224</v>
      </c>
      <c r="D46" s="92" t="s">
        <v>94</v>
      </c>
      <c r="E46" s="92" t="s">
        <v>138</v>
      </c>
      <c r="F46" s="92" t="s">
        <v>20</v>
      </c>
      <c r="G46" s="92" t="s">
        <v>101</v>
      </c>
      <c r="H46" s="39">
        <v>45636.601030092592</v>
      </c>
    </row>
    <row r="47" spans="1:8" ht="20.100000000000001" customHeight="1" x14ac:dyDescent="0.2">
      <c r="A47" s="8">
        <f>SUBTOTAL(103,$B$4:B47)*1</f>
        <v>44</v>
      </c>
      <c r="B47" s="92" t="s">
        <v>81</v>
      </c>
      <c r="C47" s="9" t="s">
        <v>137</v>
      </c>
      <c r="D47" s="92" t="s">
        <v>94</v>
      </c>
      <c r="E47" s="92" t="s">
        <v>138</v>
      </c>
      <c r="F47" s="92" t="s">
        <v>20</v>
      </c>
      <c r="G47" s="92" t="s">
        <v>101</v>
      </c>
      <c r="H47" s="39">
        <v>45556.440358796295</v>
      </c>
    </row>
    <row r="48" spans="1:8" ht="20.100000000000001" customHeight="1" x14ac:dyDescent="0.2">
      <c r="A48" s="8">
        <f>SUBTOTAL(103,$B$4:B48)*1</f>
        <v>45</v>
      </c>
      <c r="B48" s="92" t="s">
        <v>81</v>
      </c>
      <c r="C48" s="9" t="s">
        <v>225</v>
      </c>
      <c r="D48" s="92" t="s">
        <v>94</v>
      </c>
      <c r="E48" s="92" t="s">
        <v>138</v>
      </c>
      <c r="F48" s="92" t="s">
        <v>20</v>
      </c>
      <c r="G48" s="92" t="s">
        <v>101</v>
      </c>
      <c r="H48" s="39">
        <v>45647.48877314815</v>
      </c>
    </row>
    <row r="49" spans="1:8" ht="20.100000000000001" customHeight="1" x14ac:dyDescent="0.2">
      <c r="A49" s="8">
        <f>SUBTOTAL(103,$B$4:B49)*1</f>
        <v>46</v>
      </c>
      <c r="B49" s="92" t="s">
        <v>81</v>
      </c>
      <c r="C49" s="9" t="s">
        <v>190</v>
      </c>
      <c r="D49" s="92" t="s">
        <v>94</v>
      </c>
      <c r="E49" s="92" t="s">
        <v>191</v>
      </c>
      <c r="F49" s="92" t="s">
        <v>19</v>
      </c>
      <c r="G49" s="92" t="s">
        <v>101</v>
      </c>
      <c r="H49" s="39">
        <v>45623.347048611111</v>
      </c>
    </row>
    <row r="50" spans="1:8" ht="20.100000000000001" customHeight="1" x14ac:dyDescent="0.2">
      <c r="A50" s="8">
        <f>SUBTOTAL(103,$B$4:B50)*1</f>
        <v>47</v>
      </c>
      <c r="B50" s="92" t="s">
        <v>81</v>
      </c>
      <c r="C50" s="9" t="s">
        <v>221</v>
      </c>
      <c r="D50" s="92" t="s">
        <v>94</v>
      </c>
      <c r="E50" s="92" t="s">
        <v>117</v>
      </c>
      <c r="F50" s="92" t="s">
        <v>20</v>
      </c>
      <c r="G50" s="92" t="s">
        <v>96</v>
      </c>
      <c r="H50" s="39">
        <v>45650.719236111108</v>
      </c>
    </row>
    <row r="51" spans="1:8" ht="20.100000000000001" customHeight="1" x14ac:dyDescent="0.2">
      <c r="A51" s="8">
        <f>SUBTOTAL(103,$B$4:B51)*1</f>
        <v>48</v>
      </c>
      <c r="B51" s="92" t="s">
        <v>89</v>
      </c>
      <c r="C51" s="9" t="s">
        <v>227</v>
      </c>
      <c r="D51" s="92" t="s">
        <v>94</v>
      </c>
      <c r="E51" s="92" t="s">
        <v>226</v>
      </c>
      <c r="F51" s="92" t="s">
        <v>98</v>
      </c>
      <c r="G51" s="92" t="s">
        <v>96</v>
      </c>
      <c r="H51" s="39">
        <v>45645.647129629629</v>
      </c>
    </row>
    <row r="52" spans="1:8" ht="20.100000000000001" customHeight="1" x14ac:dyDescent="0.2">
      <c r="A52" s="8">
        <f>SUBTOTAL(103,$B$4:B52)*1</f>
        <v>49</v>
      </c>
      <c r="B52" s="92" t="s">
        <v>84</v>
      </c>
      <c r="C52" s="9" t="s">
        <v>217</v>
      </c>
      <c r="D52" s="92" t="s">
        <v>94</v>
      </c>
      <c r="E52" s="92" t="s">
        <v>134</v>
      </c>
      <c r="F52" s="92" t="s">
        <v>20</v>
      </c>
      <c r="G52" s="92" t="s">
        <v>99</v>
      </c>
      <c r="H52" s="39">
        <v>45622.456261574072</v>
      </c>
    </row>
    <row r="53" spans="1:8" ht="20.100000000000001" customHeight="1" x14ac:dyDescent="0.2">
      <c r="A53" s="8">
        <f>SUBTOTAL(103,$B$4:B53)*1</f>
        <v>50</v>
      </c>
      <c r="B53" s="92" t="s">
        <v>84</v>
      </c>
      <c r="C53" s="9" t="s">
        <v>192</v>
      </c>
      <c r="D53" s="92" t="s">
        <v>102</v>
      </c>
      <c r="E53" s="92" t="s">
        <v>193</v>
      </c>
      <c r="F53" s="92" t="s">
        <v>20</v>
      </c>
      <c r="G53" s="92" t="s">
        <v>107</v>
      </c>
      <c r="H53" s="39">
        <v>45608.688761574071</v>
      </c>
    </row>
    <row r="54" spans="1:8" ht="20.100000000000001" customHeight="1" x14ac:dyDescent="0.2">
      <c r="A54" s="8">
        <f>SUBTOTAL(103,$B$4:B54)*1</f>
        <v>51</v>
      </c>
      <c r="B54" s="92" t="s">
        <v>82</v>
      </c>
      <c r="C54" s="9" t="s">
        <v>228</v>
      </c>
      <c r="D54" s="92" t="s">
        <v>102</v>
      </c>
      <c r="E54" s="92" t="s">
        <v>229</v>
      </c>
      <c r="F54" s="92" t="s">
        <v>19</v>
      </c>
      <c r="G54" s="92" t="s">
        <v>96</v>
      </c>
      <c r="H54" s="39">
        <v>45653.444618055553</v>
      </c>
    </row>
    <row r="55" spans="1:8" ht="20.100000000000001" customHeight="1" x14ac:dyDescent="0.2">
      <c r="A55" s="8">
        <f>SUBTOTAL(103,$B$4:B55)*1</f>
        <v>52</v>
      </c>
      <c r="B55" s="92" t="s">
        <v>87</v>
      </c>
      <c r="C55" s="9" t="s">
        <v>230</v>
      </c>
      <c r="D55" s="92" t="s">
        <v>94</v>
      </c>
      <c r="E55" s="92" t="s">
        <v>159</v>
      </c>
      <c r="F55" s="92" t="s">
        <v>98</v>
      </c>
      <c r="G55" s="92" t="s">
        <v>120</v>
      </c>
      <c r="H55" s="39">
        <v>45642.735532407409</v>
      </c>
    </row>
    <row r="56" spans="1:8" ht="20.100000000000001" customHeight="1" x14ac:dyDescent="0.2">
      <c r="A56" s="8">
        <f>SUBTOTAL(103,$B$4:B56)*1</f>
        <v>53</v>
      </c>
      <c r="B56" s="92" t="s">
        <v>87</v>
      </c>
      <c r="C56" s="9" t="s">
        <v>194</v>
      </c>
      <c r="D56" s="92" t="s">
        <v>94</v>
      </c>
      <c r="E56" s="92" t="s">
        <v>159</v>
      </c>
      <c r="F56" s="92" t="s">
        <v>98</v>
      </c>
      <c r="G56" s="92" t="s">
        <v>120</v>
      </c>
      <c r="H56" s="39">
        <v>45622.779745370368</v>
      </c>
    </row>
    <row r="57" spans="1:8" ht="20.100000000000001" customHeight="1" x14ac:dyDescent="0.2">
      <c r="A57" s="8">
        <f>SUBTOTAL(103,$B$4:B57)*1</f>
        <v>54</v>
      </c>
      <c r="B57" s="92" t="s">
        <v>87</v>
      </c>
      <c r="C57" s="9" t="s">
        <v>214</v>
      </c>
      <c r="D57" s="92" t="s">
        <v>94</v>
      </c>
      <c r="E57" s="92" t="s">
        <v>159</v>
      </c>
      <c r="F57" s="92" t="s">
        <v>98</v>
      </c>
      <c r="G57" s="92" t="s">
        <v>120</v>
      </c>
      <c r="H57" s="39">
        <v>45624.44054398148</v>
      </c>
    </row>
    <row r="58" spans="1:8" ht="20.100000000000001" customHeight="1" x14ac:dyDescent="0.2">
      <c r="A58" s="8">
        <f>SUBTOTAL(103,$B$4:B58)*1</f>
        <v>55</v>
      </c>
      <c r="B58" s="92" t="s">
        <v>87</v>
      </c>
      <c r="C58" s="9" t="s">
        <v>276</v>
      </c>
      <c r="D58" s="92" t="s">
        <v>94</v>
      </c>
      <c r="E58" s="92" t="s">
        <v>159</v>
      </c>
      <c r="F58" s="92" t="s">
        <v>98</v>
      </c>
      <c r="G58" s="92" t="s">
        <v>120</v>
      </c>
      <c r="H58" s="39">
        <v>45652.457731481481</v>
      </c>
    </row>
    <row r="59" spans="1:8" ht="20.100000000000001" customHeight="1" x14ac:dyDescent="0.2">
      <c r="A59" s="8">
        <f>SUBTOTAL(103,$B$4:B59)*1</f>
        <v>56</v>
      </c>
      <c r="B59" s="92" t="s">
        <v>87</v>
      </c>
      <c r="C59" s="9" t="s">
        <v>213</v>
      </c>
      <c r="D59" s="92" t="s">
        <v>94</v>
      </c>
      <c r="E59" s="92" t="s">
        <v>159</v>
      </c>
      <c r="F59" s="92" t="s">
        <v>98</v>
      </c>
      <c r="G59" s="92" t="s">
        <v>120</v>
      </c>
      <c r="H59" s="39">
        <v>45618.830011574071</v>
      </c>
    </row>
    <row r="60" spans="1:8" ht="20.100000000000001" customHeight="1" x14ac:dyDescent="0.2">
      <c r="A60" s="8">
        <f>SUBTOTAL(103,$B$4:B60)*1</f>
        <v>57</v>
      </c>
      <c r="B60" s="92" t="s">
        <v>90</v>
      </c>
      <c r="C60" s="9" t="s">
        <v>200</v>
      </c>
      <c r="D60" s="92" t="s">
        <v>94</v>
      </c>
      <c r="E60" s="92" t="s">
        <v>155</v>
      </c>
      <c r="F60" s="92" t="s">
        <v>20</v>
      </c>
      <c r="G60" s="92" t="s">
        <v>107</v>
      </c>
      <c r="H60" s="39">
        <v>45624.719363425924</v>
      </c>
    </row>
    <row r="61" spans="1:8" ht="20.100000000000001" customHeight="1" x14ac:dyDescent="0.2">
      <c r="A61" s="8">
        <f>SUBTOTAL(103,$B$4:B61)*1</f>
        <v>58</v>
      </c>
      <c r="B61" s="92" t="s">
        <v>90</v>
      </c>
      <c r="C61" s="9" t="s">
        <v>196</v>
      </c>
      <c r="D61" s="92" t="s">
        <v>94</v>
      </c>
      <c r="E61" s="92" t="s">
        <v>155</v>
      </c>
      <c r="F61" s="92" t="s">
        <v>20</v>
      </c>
      <c r="G61" s="92" t="s">
        <v>107</v>
      </c>
      <c r="H61" s="39">
        <v>45616.500347222223</v>
      </c>
    </row>
    <row r="62" spans="1:8" ht="20.100000000000001" customHeight="1" x14ac:dyDescent="0.2">
      <c r="A62" s="8">
        <f>SUBTOTAL(103,$B$4:B62)*1</f>
        <v>59</v>
      </c>
      <c r="B62" s="92" t="s">
        <v>90</v>
      </c>
      <c r="C62" s="9" t="s">
        <v>215</v>
      </c>
      <c r="D62" s="92" t="s">
        <v>94</v>
      </c>
      <c r="E62" s="92" t="s">
        <v>155</v>
      </c>
      <c r="F62" s="92" t="s">
        <v>20</v>
      </c>
      <c r="G62" s="92" t="s">
        <v>107</v>
      </c>
      <c r="H62" s="39">
        <v>45616.105381944442</v>
      </c>
    </row>
    <row r="63" spans="1:8" ht="20.100000000000001" customHeight="1" x14ac:dyDescent="0.2">
      <c r="A63" s="8">
        <f>SUBTOTAL(103,$B$4:B63)*1</f>
        <v>60</v>
      </c>
      <c r="B63" s="92" t="s">
        <v>90</v>
      </c>
      <c r="C63" s="9" t="s">
        <v>248</v>
      </c>
      <c r="D63" s="92" t="s">
        <v>102</v>
      </c>
      <c r="E63" s="92" t="s">
        <v>155</v>
      </c>
      <c r="F63" s="92" t="s">
        <v>20</v>
      </c>
      <c r="G63" s="92" t="s">
        <v>107</v>
      </c>
      <c r="H63" s="39">
        <v>45637.643333333333</v>
      </c>
    </row>
    <row r="64" spans="1:8" ht="20.100000000000001" customHeight="1" x14ac:dyDescent="0.2">
      <c r="A64" s="8">
        <f>SUBTOTAL(103,$B$4:B64)*1</f>
        <v>61</v>
      </c>
      <c r="B64" s="92" t="s">
        <v>90</v>
      </c>
      <c r="C64" s="9" t="s">
        <v>238</v>
      </c>
      <c r="D64" s="92" t="s">
        <v>94</v>
      </c>
      <c r="E64" s="92" t="s">
        <v>126</v>
      </c>
      <c r="F64" s="92" t="s">
        <v>20</v>
      </c>
      <c r="G64" s="92" t="s">
        <v>96</v>
      </c>
      <c r="H64" s="39">
        <v>45635.446875000001</v>
      </c>
    </row>
    <row r="65" spans="1:8" ht="20.100000000000001" customHeight="1" x14ac:dyDescent="0.2">
      <c r="A65" s="8">
        <f>SUBTOTAL(103,$B$4:B65)*1</f>
        <v>62</v>
      </c>
      <c r="B65" s="92" t="s">
        <v>90</v>
      </c>
      <c r="C65" s="9" t="s">
        <v>237</v>
      </c>
      <c r="D65" s="92" t="s">
        <v>94</v>
      </c>
      <c r="E65" s="92" t="s">
        <v>126</v>
      </c>
      <c r="F65" s="92" t="s">
        <v>20</v>
      </c>
      <c r="G65" s="92" t="s">
        <v>96</v>
      </c>
      <c r="H65" s="39">
        <v>45641.621527777781</v>
      </c>
    </row>
    <row r="66" spans="1:8" ht="20.100000000000001" customHeight="1" x14ac:dyDescent="0.2">
      <c r="A66" s="8">
        <f>SUBTOTAL(103,$B$4:B66)*1</f>
        <v>63</v>
      </c>
      <c r="B66" s="92" t="s">
        <v>90</v>
      </c>
      <c r="C66" s="9" t="s">
        <v>277</v>
      </c>
      <c r="D66" s="92" t="s">
        <v>94</v>
      </c>
      <c r="E66" s="92" t="s">
        <v>126</v>
      </c>
      <c r="F66" s="92" t="s">
        <v>20</v>
      </c>
      <c r="G66" s="92" t="s">
        <v>96</v>
      </c>
      <c r="H66" s="39">
        <v>45656.565972222219</v>
      </c>
    </row>
    <row r="67" spans="1:8" ht="20.100000000000001" customHeight="1" x14ac:dyDescent="0.2">
      <c r="A67" s="8">
        <f>SUBTOTAL(103,$B$4:B67)*1</f>
        <v>64</v>
      </c>
      <c r="B67" s="92" t="s">
        <v>90</v>
      </c>
      <c r="C67" s="9" t="s">
        <v>157</v>
      </c>
      <c r="D67" s="92" t="s">
        <v>94</v>
      </c>
      <c r="E67" s="92" t="s">
        <v>126</v>
      </c>
      <c r="F67" s="92" t="s">
        <v>19</v>
      </c>
      <c r="G67" s="92" t="s">
        <v>96</v>
      </c>
      <c r="H67" s="39">
        <v>45590.570486111108</v>
      </c>
    </row>
    <row r="68" spans="1:8" ht="20.100000000000001" customHeight="1" x14ac:dyDescent="0.2">
      <c r="A68" s="8">
        <f>SUBTOTAL(103,$B$4:B68)*1</f>
        <v>65</v>
      </c>
      <c r="B68" s="92" t="s">
        <v>90</v>
      </c>
      <c r="C68" s="9" t="s">
        <v>195</v>
      </c>
      <c r="D68" s="92" t="s">
        <v>94</v>
      </c>
      <c r="E68" s="92" t="s">
        <v>126</v>
      </c>
      <c r="F68" s="92" t="s">
        <v>20</v>
      </c>
      <c r="G68" s="92" t="s">
        <v>96</v>
      </c>
      <c r="H68" s="39">
        <v>45608.625</v>
      </c>
    </row>
    <row r="69" spans="1:8" ht="20.100000000000001" customHeight="1" x14ac:dyDescent="0.2">
      <c r="A69" s="8">
        <f>SUBTOTAL(103,$B$4:B69)*1</f>
        <v>66</v>
      </c>
      <c r="B69" s="92" t="s">
        <v>90</v>
      </c>
      <c r="C69" s="9" t="s">
        <v>233</v>
      </c>
      <c r="D69" s="92" t="s">
        <v>102</v>
      </c>
      <c r="E69" s="92" t="s">
        <v>126</v>
      </c>
      <c r="F69" s="92" t="s">
        <v>20</v>
      </c>
      <c r="G69" s="92" t="s">
        <v>96</v>
      </c>
      <c r="H69" s="39">
        <v>45605.190972222219</v>
      </c>
    </row>
    <row r="70" spans="1:8" ht="20.100000000000001" customHeight="1" x14ac:dyDescent="0.2">
      <c r="A70" s="8">
        <f>SUBTOTAL(103,$B$4:B70)*1</f>
        <v>67</v>
      </c>
      <c r="B70" s="92" t="s">
        <v>90</v>
      </c>
      <c r="C70" s="9" t="s">
        <v>136</v>
      </c>
      <c r="D70" s="92" t="s">
        <v>94</v>
      </c>
      <c r="E70" s="92" t="s">
        <v>126</v>
      </c>
      <c r="F70" s="92" t="s">
        <v>20</v>
      </c>
      <c r="G70" s="92" t="s">
        <v>96</v>
      </c>
      <c r="H70" s="39">
        <v>45560.677731481483</v>
      </c>
    </row>
    <row r="71" spans="1:8" ht="20.100000000000001" customHeight="1" x14ac:dyDescent="0.2">
      <c r="A71" s="8">
        <f>SUBTOTAL(103,$B$4:B71)*1</f>
        <v>68</v>
      </c>
      <c r="B71" s="92" t="s">
        <v>90</v>
      </c>
      <c r="C71" s="9" t="s">
        <v>197</v>
      </c>
      <c r="D71" s="92" t="s">
        <v>94</v>
      </c>
      <c r="E71" s="92" t="s">
        <v>126</v>
      </c>
      <c r="F71" s="92" t="s">
        <v>20</v>
      </c>
      <c r="G71" s="92" t="s">
        <v>96</v>
      </c>
      <c r="H71" s="39">
        <v>45625.738715277781</v>
      </c>
    </row>
    <row r="72" spans="1:8" ht="20.100000000000001" customHeight="1" x14ac:dyDescent="0.2">
      <c r="A72" s="8">
        <f>SUBTOTAL(103,$B$4:B72)*1</f>
        <v>69</v>
      </c>
      <c r="B72" s="92" t="s">
        <v>90</v>
      </c>
      <c r="C72" s="9" t="s">
        <v>199</v>
      </c>
      <c r="D72" s="92" t="s">
        <v>94</v>
      </c>
      <c r="E72" s="92" t="s">
        <v>127</v>
      </c>
      <c r="F72" s="92" t="s">
        <v>20</v>
      </c>
      <c r="G72" s="92" t="s">
        <v>108</v>
      </c>
      <c r="H72" s="39">
        <v>45623.637673611112</v>
      </c>
    </row>
    <row r="73" spans="1:8" ht="20.100000000000001" customHeight="1" x14ac:dyDescent="0.2">
      <c r="A73" s="8">
        <f>SUBTOTAL(103,$B$4:B73)*1</f>
        <v>70</v>
      </c>
      <c r="B73" s="92" t="s">
        <v>90</v>
      </c>
      <c r="C73" s="9" t="s">
        <v>250</v>
      </c>
      <c r="D73" s="92" t="s">
        <v>102</v>
      </c>
      <c r="E73" s="92" t="s">
        <v>127</v>
      </c>
      <c r="F73" s="92" t="s">
        <v>20</v>
      </c>
      <c r="G73" s="92" t="s">
        <v>108</v>
      </c>
      <c r="H73" s="39">
        <v>45652.733506944445</v>
      </c>
    </row>
    <row r="74" spans="1:8" ht="20.100000000000001" customHeight="1" x14ac:dyDescent="0.2">
      <c r="A74" s="8">
        <f>SUBTOTAL(103,$B$4:B74)*1</f>
        <v>71</v>
      </c>
      <c r="B74" s="92" t="s">
        <v>90</v>
      </c>
      <c r="C74" s="9" t="s">
        <v>216</v>
      </c>
      <c r="D74" s="92" t="s">
        <v>94</v>
      </c>
      <c r="E74" s="92" t="s">
        <v>127</v>
      </c>
      <c r="F74" s="92" t="s">
        <v>20</v>
      </c>
      <c r="G74" s="92" t="s">
        <v>108</v>
      </c>
      <c r="H74" s="39">
        <v>45612.880740740744</v>
      </c>
    </row>
    <row r="75" spans="1:8" ht="20.100000000000001" customHeight="1" x14ac:dyDescent="0.2">
      <c r="A75" s="8">
        <f>SUBTOTAL(103,$B$4:B75)*1</f>
        <v>72</v>
      </c>
      <c r="B75" s="92" t="s">
        <v>90</v>
      </c>
      <c r="C75" s="9" t="s">
        <v>198</v>
      </c>
      <c r="D75" s="92" t="s">
        <v>94</v>
      </c>
      <c r="E75" s="92" t="s">
        <v>127</v>
      </c>
      <c r="F75" s="92" t="s">
        <v>20</v>
      </c>
      <c r="G75" s="92" t="s">
        <v>108</v>
      </c>
      <c r="H75" s="39">
        <v>45617.674085648148</v>
      </c>
    </row>
    <row r="76" spans="1:8" ht="20.100000000000001" customHeight="1" x14ac:dyDescent="0.2">
      <c r="A76" s="8">
        <f>SUBTOTAL(103,$B$4:B76)*1</f>
        <v>73</v>
      </c>
      <c r="B76" s="92" t="s">
        <v>90</v>
      </c>
      <c r="C76" s="9" t="s">
        <v>278</v>
      </c>
      <c r="D76" s="92" t="s">
        <v>102</v>
      </c>
      <c r="E76" s="92" t="s">
        <v>127</v>
      </c>
      <c r="F76" s="92" t="s">
        <v>20</v>
      </c>
      <c r="G76" s="92" t="s">
        <v>108</v>
      </c>
      <c r="H76" s="39">
        <v>45644.482210648152</v>
      </c>
    </row>
    <row r="77" spans="1:8" ht="20.100000000000001" customHeight="1" x14ac:dyDescent="0.2">
      <c r="A77" s="8">
        <f>SUBTOTAL(103,$B$4:B77)*1</f>
        <v>74</v>
      </c>
      <c r="B77" s="92" t="s">
        <v>90</v>
      </c>
      <c r="C77" s="9" t="s">
        <v>251</v>
      </c>
      <c r="D77" s="92" t="s">
        <v>102</v>
      </c>
      <c r="E77" s="92" t="s">
        <v>127</v>
      </c>
      <c r="F77" s="92" t="s">
        <v>20</v>
      </c>
      <c r="G77" s="92" t="s">
        <v>108</v>
      </c>
      <c r="H77" s="39">
        <v>45635.252962962964</v>
      </c>
    </row>
    <row r="78" spans="1:8" ht="20.100000000000001" customHeight="1" x14ac:dyDescent="0.2">
      <c r="A78" s="8">
        <f>SUBTOTAL(103,$B$4:B78)*1</f>
        <v>75</v>
      </c>
      <c r="B78" s="92" t="s">
        <v>90</v>
      </c>
      <c r="C78" s="9" t="s">
        <v>234</v>
      </c>
      <c r="D78" s="92" t="s">
        <v>94</v>
      </c>
      <c r="E78" s="92" t="s">
        <v>127</v>
      </c>
      <c r="F78" s="92" t="s">
        <v>20</v>
      </c>
      <c r="G78" s="92" t="s">
        <v>108</v>
      </c>
      <c r="H78" s="39">
        <v>45654.760092592594</v>
      </c>
    </row>
    <row r="79" spans="1:8" ht="20.100000000000001" customHeight="1" x14ac:dyDescent="0.2">
      <c r="A79" s="8">
        <f>SUBTOTAL(103,$B$4:B79)*1</f>
        <v>76</v>
      </c>
      <c r="B79" s="92" t="s">
        <v>90</v>
      </c>
      <c r="C79" s="9" t="s">
        <v>240</v>
      </c>
      <c r="D79" s="92" t="s">
        <v>94</v>
      </c>
      <c r="E79" s="92" t="s">
        <v>127</v>
      </c>
      <c r="F79" s="92" t="s">
        <v>20</v>
      </c>
      <c r="G79" s="92" t="s">
        <v>108</v>
      </c>
      <c r="H79" s="39">
        <v>45650.471215277779</v>
      </c>
    </row>
    <row r="80" spans="1:8" ht="20.100000000000001" customHeight="1" x14ac:dyDescent="0.2">
      <c r="A80" s="8">
        <f>SUBTOTAL(103,$B$4:B80)*1</f>
        <v>77</v>
      </c>
      <c r="B80" s="92" t="s">
        <v>90</v>
      </c>
      <c r="C80" s="9" t="s">
        <v>231</v>
      </c>
      <c r="D80" s="92" t="s">
        <v>94</v>
      </c>
      <c r="E80" s="92" t="s">
        <v>127</v>
      </c>
      <c r="F80" s="92" t="s">
        <v>20</v>
      </c>
      <c r="G80" s="92" t="s">
        <v>108</v>
      </c>
      <c r="H80" s="39">
        <v>45651.578148148146</v>
      </c>
    </row>
    <row r="81" spans="1:8" ht="20.100000000000001" customHeight="1" x14ac:dyDescent="0.2">
      <c r="A81" s="8">
        <f>SUBTOTAL(103,$B$4:B81)*1</f>
        <v>78</v>
      </c>
      <c r="B81" s="92" t="s">
        <v>90</v>
      </c>
      <c r="C81" s="9" t="s">
        <v>232</v>
      </c>
      <c r="D81" s="92" t="s">
        <v>102</v>
      </c>
      <c r="E81" s="92" t="s">
        <v>128</v>
      </c>
      <c r="F81" s="92" t="s">
        <v>19</v>
      </c>
      <c r="G81" s="92" t="s">
        <v>96</v>
      </c>
      <c r="H81" s="39" t="s">
        <v>130</v>
      </c>
    </row>
    <row r="82" spans="1:8" ht="20.100000000000001" customHeight="1" x14ac:dyDescent="0.2">
      <c r="A82" s="8">
        <f>SUBTOTAL(103,$B$4:B82)*1</f>
        <v>79</v>
      </c>
      <c r="B82" s="92" t="s">
        <v>90</v>
      </c>
      <c r="C82" s="9" t="s">
        <v>235</v>
      </c>
      <c r="D82" s="92" t="s">
        <v>94</v>
      </c>
      <c r="E82" s="92" t="s">
        <v>183</v>
      </c>
      <c r="F82" s="92" t="s">
        <v>20</v>
      </c>
      <c r="G82" s="92" t="s">
        <v>108</v>
      </c>
      <c r="H82" s="39">
        <v>45651.66302083333</v>
      </c>
    </row>
    <row r="83" spans="1:8" ht="20.100000000000001" customHeight="1" x14ac:dyDescent="0.2">
      <c r="A83" s="8">
        <f>SUBTOTAL(103,$B$4:B83)*1</f>
        <v>80</v>
      </c>
      <c r="B83" s="92" t="s">
        <v>90</v>
      </c>
      <c r="C83" s="9" t="s">
        <v>247</v>
      </c>
      <c r="D83" s="92" t="s">
        <v>94</v>
      </c>
      <c r="E83" s="92" t="s">
        <v>183</v>
      </c>
      <c r="F83" s="92" t="s">
        <v>20</v>
      </c>
      <c r="G83" s="92" t="s">
        <v>108</v>
      </c>
      <c r="H83" s="39">
        <v>45652.653078703705</v>
      </c>
    </row>
    <row r="84" spans="1:8" ht="20.100000000000001" customHeight="1" x14ac:dyDescent="0.2">
      <c r="A84" s="8">
        <f>SUBTOTAL(103,$B$4:B84)*1</f>
        <v>81</v>
      </c>
      <c r="B84" s="92" t="s">
        <v>90</v>
      </c>
      <c r="C84" s="9" t="s">
        <v>242</v>
      </c>
      <c r="D84" s="92" t="s">
        <v>94</v>
      </c>
      <c r="E84" s="92" t="s">
        <v>183</v>
      </c>
      <c r="F84" s="92" t="s">
        <v>20</v>
      </c>
      <c r="G84" s="92" t="s">
        <v>108</v>
      </c>
      <c r="H84" s="39">
        <v>45657.419537037036</v>
      </c>
    </row>
    <row r="85" spans="1:8" ht="20.100000000000001" customHeight="1" x14ac:dyDescent="0.2">
      <c r="A85" s="8">
        <f>SUBTOTAL(103,$B$4:B85)*1</f>
        <v>82</v>
      </c>
      <c r="B85" s="92" t="s">
        <v>90</v>
      </c>
      <c r="C85" s="9" t="s">
        <v>241</v>
      </c>
      <c r="D85" s="92" t="s">
        <v>94</v>
      </c>
      <c r="E85" s="92" t="s">
        <v>183</v>
      </c>
      <c r="F85" s="92" t="s">
        <v>20</v>
      </c>
      <c r="G85" s="92" t="s">
        <v>108</v>
      </c>
      <c r="H85" s="39">
        <v>45645.549143518518</v>
      </c>
    </row>
    <row r="86" spans="1:8" ht="20.100000000000001" customHeight="1" x14ac:dyDescent="0.2">
      <c r="A86" s="8">
        <f>SUBTOTAL(103,$B$4:B86)*1</f>
        <v>83</v>
      </c>
      <c r="B86" s="92" t="s">
        <v>90</v>
      </c>
      <c r="C86" s="9" t="s">
        <v>244</v>
      </c>
      <c r="D86" s="92" t="s">
        <v>94</v>
      </c>
      <c r="E86" s="92" t="s">
        <v>183</v>
      </c>
      <c r="F86" s="92" t="s">
        <v>20</v>
      </c>
      <c r="G86" s="92" t="s">
        <v>108</v>
      </c>
      <c r="H86" s="39">
        <v>45652.657361111109</v>
      </c>
    </row>
    <row r="87" spans="1:8" ht="20.100000000000001" customHeight="1" x14ac:dyDescent="0.2">
      <c r="A87" s="8">
        <f>SUBTOTAL(103,$B$4:B87)*1</f>
        <v>84</v>
      </c>
      <c r="B87" s="92" t="s">
        <v>90</v>
      </c>
      <c r="C87" s="9" t="s">
        <v>246</v>
      </c>
      <c r="D87" s="92" t="s">
        <v>94</v>
      </c>
      <c r="E87" s="92" t="s">
        <v>183</v>
      </c>
      <c r="F87" s="92" t="s">
        <v>20</v>
      </c>
      <c r="G87" s="92" t="s">
        <v>108</v>
      </c>
      <c r="H87" s="39">
        <v>45657.420555555553</v>
      </c>
    </row>
    <row r="88" spans="1:8" ht="20.100000000000001" customHeight="1" x14ac:dyDescent="0.2">
      <c r="A88" s="8">
        <f>SUBTOTAL(103,$B$4:B88)*1</f>
        <v>85</v>
      </c>
      <c r="B88" s="92" t="s">
        <v>90</v>
      </c>
      <c r="C88" s="9" t="s">
        <v>239</v>
      </c>
      <c r="D88" s="92" t="s">
        <v>94</v>
      </c>
      <c r="E88" s="92" t="s">
        <v>183</v>
      </c>
      <c r="F88" s="92" t="s">
        <v>20</v>
      </c>
      <c r="G88" s="92" t="s">
        <v>108</v>
      </c>
      <c r="H88" s="39">
        <v>45657.420219907406</v>
      </c>
    </row>
    <row r="89" spans="1:8" ht="20.100000000000001" customHeight="1" x14ac:dyDescent="0.2">
      <c r="A89" s="8">
        <f>SUBTOTAL(103,$B$4:B89)*1</f>
        <v>86</v>
      </c>
      <c r="B89" s="92" t="s">
        <v>90</v>
      </c>
      <c r="C89" s="9" t="s">
        <v>249</v>
      </c>
      <c r="D89" s="92" t="s">
        <v>94</v>
      </c>
      <c r="E89" s="92" t="s">
        <v>183</v>
      </c>
      <c r="F89" s="92" t="s">
        <v>20</v>
      </c>
      <c r="G89" s="92" t="s">
        <v>108</v>
      </c>
      <c r="H89" s="39">
        <v>45651.680555555555</v>
      </c>
    </row>
    <row r="90" spans="1:8" ht="20.100000000000001" customHeight="1" x14ac:dyDescent="0.2">
      <c r="A90" s="8">
        <f>SUBTOTAL(103,$B$4:B90)*1</f>
        <v>87</v>
      </c>
      <c r="B90" s="92" t="s">
        <v>90</v>
      </c>
      <c r="C90" s="9" t="s">
        <v>243</v>
      </c>
      <c r="D90" s="92" t="s">
        <v>94</v>
      </c>
      <c r="E90" s="92" t="s">
        <v>183</v>
      </c>
      <c r="F90" s="92" t="s">
        <v>20</v>
      </c>
      <c r="G90" s="92" t="s">
        <v>108</v>
      </c>
      <c r="H90" s="39">
        <v>45657.421203703707</v>
      </c>
    </row>
    <row r="91" spans="1:8" ht="20.100000000000001" customHeight="1" x14ac:dyDescent="0.2">
      <c r="A91" s="8">
        <f>SUBTOTAL(103,$B$4:B91)*1</f>
        <v>88</v>
      </c>
      <c r="B91" s="92" t="s">
        <v>90</v>
      </c>
      <c r="C91" s="9" t="s">
        <v>245</v>
      </c>
      <c r="D91" s="92" t="s">
        <v>94</v>
      </c>
      <c r="E91" s="92" t="s">
        <v>183</v>
      </c>
      <c r="F91" s="92" t="s">
        <v>20</v>
      </c>
      <c r="G91" s="92" t="s">
        <v>108</v>
      </c>
      <c r="H91" s="39">
        <v>45651.670069444444</v>
      </c>
    </row>
    <row r="92" spans="1:8" ht="20.100000000000001" customHeight="1" x14ac:dyDescent="0.2">
      <c r="A92" s="8">
        <f>SUBTOTAL(103,$B$4:B92)*1</f>
        <v>89</v>
      </c>
      <c r="B92" s="92" t="s">
        <v>90</v>
      </c>
      <c r="C92" s="9" t="s">
        <v>236</v>
      </c>
      <c r="D92" s="92" t="s">
        <v>94</v>
      </c>
      <c r="E92" s="92" t="s">
        <v>183</v>
      </c>
      <c r="F92" s="92" t="s">
        <v>20</v>
      </c>
      <c r="G92" s="92" t="s">
        <v>108</v>
      </c>
      <c r="H92" s="39">
        <v>45650.600277777776</v>
      </c>
    </row>
    <row r="93" spans="1:8" ht="20.100000000000001" customHeight="1" x14ac:dyDescent="0.2">
      <c r="A93" s="8">
        <f>SUBTOTAL(103,$B$4:B93)*1</f>
        <v>90</v>
      </c>
      <c r="B93" s="92" t="s">
        <v>91</v>
      </c>
      <c r="C93" s="9" t="s">
        <v>253</v>
      </c>
      <c r="D93" s="92" t="s">
        <v>94</v>
      </c>
      <c r="E93" s="92" t="s">
        <v>121</v>
      </c>
      <c r="F93" s="92" t="s">
        <v>19</v>
      </c>
      <c r="G93" s="92" t="s">
        <v>96</v>
      </c>
      <c r="H93" s="39">
        <v>45640.633877314816</v>
      </c>
    </row>
    <row r="94" spans="1:8" ht="20.100000000000001" customHeight="1" x14ac:dyDescent="0.2">
      <c r="A94" s="8">
        <f>SUBTOTAL(103,$B$4:B94)*1</f>
        <v>91</v>
      </c>
      <c r="B94" s="92" t="s">
        <v>91</v>
      </c>
      <c r="C94" s="9" t="s">
        <v>252</v>
      </c>
      <c r="D94" s="92" t="s">
        <v>94</v>
      </c>
      <c r="E94" s="92" t="s">
        <v>121</v>
      </c>
      <c r="F94" s="92" t="s">
        <v>20</v>
      </c>
      <c r="G94" s="92" t="s">
        <v>96</v>
      </c>
      <c r="H94" s="39">
        <v>45623.709189814814</v>
      </c>
    </row>
    <row r="95" spans="1:8" ht="20.100000000000001" customHeight="1" x14ac:dyDescent="0.2">
      <c r="A95" s="8">
        <f>SUBTOTAL(103,$B$4:B95)*1</f>
        <v>92</v>
      </c>
      <c r="B95" s="92" t="s">
        <v>91</v>
      </c>
      <c r="C95" s="9" t="s">
        <v>254</v>
      </c>
      <c r="D95" s="92" t="s">
        <v>102</v>
      </c>
      <c r="E95" s="92" t="s">
        <v>255</v>
      </c>
      <c r="F95" s="92" t="s">
        <v>19</v>
      </c>
      <c r="G95" s="92" t="s">
        <v>96</v>
      </c>
      <c r="H95" s="39">
        <v>45649.525277777779</v>
      </c>
    </row>
    <row r="96" spans="1:8" ht="20.100000000000001" customHeight="1" x14ac:dyDescent="0.2">
      <c r="A96" s="8">
        <f>SUBTOTAL(103,$B$4:B96)*1</f>
        <v>93</v>
      </c>
      <c r="B96" s="92" t="s">
        <v>85</v>
      </c>
      <c r="C96" s="9" t="s">
        <v>207</v>
      </c>
      <c r="D96" s="92" t="s">
        <v>94</v>
      </c>
      <c r="E96" s="92" t="s">
        <v>160</v>
      </c>
      <c r="F96" s="92" t="s">
        <v>19</v>
      </c>
      <c r="G96" s="92" t="s">
        <v>96</v>
      </c>
      <c r="H96" s="39">
        <v>45606.390775462962</v>
      </c>
    </row>
    <row r="97" spans="1:8" ht="20.100000000000001" customHeight="1" x14ac:dyDescent="0.2">
      <c r="A97" s="8">
        <f>SUBTOTAL(103,$B$4:B97)*1</f>
        <v>94</v>
      </c>
      <c r="B97" s="92" t="s">
        <v>85</v>
      </c>
      <c r="C97" s="9" t="s">
        <v>208</v>
      </c>
      <c r="D97" s="92" t="s">
        <v>94</v>
      </c>
      <c r="E97" s="92" t="s">
        <v>160</v>
      </c>
      <c r="F97" s="92" t="s">
        <v>19</v>
      </c>
      <c r="G97" s="92" t="s">
        <v>96</v>
      </c>
      <c r="H97" s="39">
        <v>45615.450358796297</v>
      </c>
    </row>
    <row r="98" spans="1:8" ht="20.100000000000001" customHeight="1" x14ac:dyDescent="0.2">
      <c r="A98" s="8">
        <f>SUBTOTAL(103,$B$4:B98)*1</f>
        <v>95</v>
      </c>
      <c r="B98" s="92" t="s">
        <v>85</v>
      </c>
      <c r="C98" s="9" t="s">
        <v>201</v>
      </c>
      <c r="D98" s="92" t="s">
        <v>94</v>
      </c>
      <c r="E98" s="92" t="s">
        <v>202</v>
      </c>
      <c r="F98" s="92" t="s">
        <v>98</v>
      </c>
      <c r="G98" s="92" t="s">
        <v>120</v>
      </c>
      <c r="H98" s="39">
        <v>45626.929166666669</v>
      </c>
    </row>
    <row r="99" spans="1:8" ht="20.100000000000001" customHeight="1" x14ac:dyDescent="0.2">
      <c r="A99" s="8">
        <f>SUBTOTAL(103,$B$4:B99)*1</f>
        <v>96</v>
      </c>
      <c r="B99" s="92" t="s">
        <v>85</v>
      </c>
      <c r="C99" s="9" t="s">
        <v>206</v>
      </c>
      <c r="D99" s="92" t="s">
        <v>94</v>
      </c>
      <c r="E99" s="92" t="s">
        <v>202</v>
      </c>
      <c r="F99" s="92" t="s">
        <v>98</v>
      </c>
      <c r="G99" s="92" t="s">
        <v>120</v>
      </c>
      <c r="H99" s="39">
        <v>45602.827407407407</v>
      </c>
    </row>
    <row r="100" spans="1:8" ht="20.100000000000001" customHeight="1" x14ac:dyDescent="0.2">
      <c r="A100" s="8">
        <f>SUBTOTAL(103,$B$4:B100)*1</f>
        <v>97</v>
      </c>
      <c r="B100" s="92" t="s">
        <v>85</v>
      </c>
      <c r="C100" s="9" t="s">
        <v>203</v>
      </c>
      <c r="D100" s="92" t="s">
        <v>94</v>
      </c>
      <c r="E100" s="92" t="s">
        <v>202</v>
      </c>
      <c r="F100" s="92" t="s">
        <v>98</v>
      </c>
      <c r="G100" s="92" t="s">
        <v>120</v>
      </c>
      <c r="H100" s="39">
        <v>45600.80568287037</v>
      </c>
    </row>
    <row r="101" spans="1:8" ht="20.100000000000001" customHeight="1" x14ac:dyDescent="0.2">
      <c r="A101" s="8">
        <f>SUBTOTAL(103,$B$4:B101)*1</f>
        <v>98</v>
      </c>
      <c r="B101" s="92" t="s">
        <v>85</v>
      </c>
      <c r="C101" s="9" t="s">
        <v>204</v>
      </c>
      <c r="D101" s="92" t="s">
        <v>94</v>
      </c>
      <c r="E101" s="92" t="s">
        <v>202</v>
      </c>
      <c r="F101" s="92" t="s">
        <v>98</v>
      </c>
      <c r="G101" s="92" t="s">
        <v>120</v>
      </c>
      <c r="H101" s="39">
        <v>45608.528611111113</v>
      </c>
    </row>
    <row r="102" spans="1:8" ht="20.100000000000001" customHeight="1" x14ac:dyDescent="0.2">
      <c r="A102" s="8">
        <f>SUBTOTAL(103,$B$4:B102)*1</f>
        <v>99</v>
      </c>
      <c r="B102" s="92" t="s">
        <v>85</v>
      </c>
      <c r="C102" s="9" t="s">
        <v>205</v>
      </c>
      <c r="D102" s="92" t="s">
        <v>94</v>
      </c>
      <c r="E102" s="92" t="s">
        <v>202</v>
      </c>
      <c r="F102" s="92" t="s">
        <v>98</v>
      </c>
      <c r="G102" s="92" t="s">
        <v>120</v>
      </c>
      <c r="H102" s="39">
        <v>45620.567546296297</v>
      </c>
    </row>
    <row r="103" spans="1:8" ht="20.100000000000001" customHeight="1" x14ac:dyDescent="0.2">
      <c r="A103" s="8">
        <f>SUBTOTAL(103,$B$4:B103)*1</f>
        <v>100</v>
      </c>
      <c r="B103" s="92" t="s">
        <v>85</v>
      </c>
      <c r="C103" s="9" t="s">
        <v>256</v>
      </c>
      <c r="D103" s="92" t="s">
        <v>94</v>
      </c>
      <c r="E103" s="92" t="s">
        <v>202</v>
      </c>
      <c r="F103" s="92" t="s">
        <v>98</v>
      </c>
      <c r="G103" s="92" t="s">
        <v>120</v>
      </c>
      <c r="H103" s="39">
        <v>45633.882060185184</v>
      </c>
    </row>
    <row r="104" spans="1:8" ht="20.100000000000001" customHeight="1" x14ac:dyDescent="0.2">
      <c r="A104" s="8">
        <f>SUBTOTAL(103,$B$4:B104)*1</f>
        <v>101</v>
      </c>
      <c r="B104" s="92" t="s">
        <v>88</v>
      </c>
      <c r="C104" s="9" t="s">
        <v>258</v>
      </c>
      <c r="D104" s="92" t="s">
        <v>94</v>
      </c>
      <c r="E104" s="92" t="s">
        <v>259</v>
      </c>
      <c r="F104" s="92" t="s">
        <v>20</v>
      </c>
      <c r="G104" s="92" t="s">
        <v>122</v>
      </c>
      <c r="H104" s="39" t="s">
        <v>130</v>
      </c>
    </row>
    <row r="105" spans="1:8" ht="20.100000000000001" customHeight="1" x14ac:dyDescent="0.2">
      <c r="A105" s="8">
        <f>SUBTOTAL(103,$B$4:B105)*1</f>
        <v>102</v>
      </c>
      <c r="B105" s="92" t="s">
        <v>83</v>
      </c>
      <c r="C105" s="9" t="s">
        <v>260</v>
      </c>
      <c r="D105" s="92" t="s">
        <v>94</v>
      </c>
      <c r="E105" s="92" t="s">
        <v>261</v>
      </c>
      <c r="F105" s="92" t="s">
        <v>98</v>
      </c>
      <c r="G105" s="92" t="s">
        <v>104</v>
      </c>
      <c r="H105" s="39">
        <v>45654.157812500001</v>
      </c>
    </row>
  </sheetData>
  <autoFilter ref="A3:H67" xr:uid="{00000000-0009-0000-0000-000006000000}"/>
  <sortState xmlns:xlrd2="http://schemas.microsoft.com/office/spreadsheetml/2017/richdata2" ref="B4:H35">
    <sortCondition ref="B4:B3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35"/>
  </sortState>
  <phoneticPr fontId="41" type="noConversion"/>
  <conditionalFormatting sqref="C106:C1048576 C1:C3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7"/>
  <sheetViews>
    <sheetView zoomScale="110" zoomScaleNormal="110" workbookViewId="0">
      <pane ySplit="3" topLeftCell="A4" activePane="bottomLeft" state="frozen"/>
      <selection pane="bottomLeft" activeCell="H18" sqref="H18"/>
    </sheetView>
  </sheetViews>
  <sheetFormatPr defaultColWidth="9" defaultRowHeight="20.100000000000001" customHeight="1" x14ac:dyDescent="0.2"/>
  <cols>
    <col min="1" max="1" width="8" style="15" customWidth="1"/>
    <col min="2" max="2" width="9.625" style="14" customWidth="1"/>
    <col min="3" max="3" width="44.5" style="15" customWidth="1"/>
    <col min="4" max="4" width="10.375" style="14" customWidth="1"/>
    <col min="5" max="5" width="12" style="14" customWidth="1"/>
    <col min="6" max="6" width="15" style="14" customWidth="1"/>
    <col min="7" max="7" width="22.625" style="14" customWidth="1"/>
    <col min="8" max="8" width="17.125" style="14" customWidth="1"/>
    <col min="9" max="9" width="13.625" style="18" customWidth="1"/>
    <col min="10" max="10" width="34.875" style="14" customWidth="1"/>
    <col min="11" max="11" width="21.125" style="32" customWidth="1"/>
    <col min="12" max="16384" width="9" style="15"/>
  </cols>
  <sheetData>
    <row r="1" spans="1:11" ht="20.100000000000001" customHeight="1" x14ac:dyDescent="0.2">
      <c r="A1" s="19" t="s">
        <v>176</v>
      </c>
    </row>
    <row r="2" spans="1:11" ht="39.75" customHeight="1" x14ac:dyDescent="0.2">
      <c r="A2" s="20" t="s">
        <v>168</v>
      </c>
      <c r="B2" s="21"/>
      <c r="C2" s="21"/>
      <c r="D2" s="21"/>
      <c r="E2" s="21"/>
      <c r="F2" s="21"/>
      <c r="G2" s="21"/>
      <c r="H2" s="21"/>
      <c r="I2" s="100"/>
      <c r="J2" s="21"/>
      <c r="K2" s="21"/>
    </row>
    <row r="3" spans="1:11" ht="20.100000000000001" customHeight="1" x14ac:dyDescent="0.2">
      <c r="A3" s="7" t="s">
        <v>47</v>
      </c>
      <c r="B3" s="7" t="s">
        <v>48</v>
      </c>
      <c r="C3" s="7" t="s">
        <v>51</v>
      </c>
      <c r="D3" s="7" t="s">
        <v>49</v>
      </c>
      <c r="E3" s="7" t="s">
        <v>50</v>
      </c>
      <c r="F3" s="7" t="s">
        <v>52</v>
      </c>
      <c r="G3" s="7" t="s">
        <v>60</v>
      </c>
      <c r="H3" s="7" t="s">
        <v>61</v>
      </c>
      <c r="I3" s="101" t="s">
        <v>62</v>
      </c>
      <c r="J3" s="7" t="s">
        <v>53</v>
      </c>
      <c r="K3" s="38" t="s">
        <v>146</v>
      </c>
    </row>
    <row r="4" spans="1:11" ht="20.100000000000001" customHeight="1" x14ac:dyDescent="0.2">
      <c r="A4" s="8">
        <f>SUBTOTAL(103,$B$4:B4)*1</f>
        <v>1</v>
      </c>
      <c r="B4" s="90" t="s">
        <v>72</v>
      </c>
      <c r="C4" s="90" t="s">
        <v>342</v>
      </c>
      <c r="D4" s="10" t="s">
        <v>705</v>
      </c>
      <c r="E4" s="90" t="s">
        <v>94</v>
      </c>
      <c r="F4" s="90" t="s">
        <v>98</v>
      </c>
      <c r="G4" s="10">
        <v>2280.8870000000002</v>
      </c>
      <c r="H4" s="10">
        <v>3311.5169999999998</v>
      </c>
      <c r="I4" s="23">
        <v>0.68877405732780494</v>
      </c>
      <c r="J4" s="90" t="s">
        <v>331</v>
      </c>
      <c r="K4" s="84"/>
    </row>
    <row r="5" spans="1:11" ht="20.100000000000001" customHeight="1" x14ac:dyDescent="0.2">
      <c r="A5" s="8">
        <f>SUBTOTAL(103,$B$4:B5)*1</f>
        <v>2</v>
      </c>
      <c r="B5" s="90" t="s">
        <v>72</v>
      </c>
      <c r="C5" s="90" t="s">
        <v>264</v>
      </c>
      <c r="D5" s="10" t="s">
        <v>742</v>
      </c>
      <c r="E5" s="90" t="s">
        <v>94</v>
      </c>
      <c r="F5" s="90" t="s">
        <v>98</v>
      </c>
      <c r="G5" s="10">
        <v>1.9790000000000001</v>
      </c>
      <c r="H5" s="10">
        <v>12.664999999999999</v>
      </c>
      <c r="I5" s="23">
        <v>0.156257402289775</v>
      </c>
      <c r="J5" s="90" t="s">
        <v>96</v>
      </c>
      <c r="K5" s="84"/>
    </row>
    <row r="6" spans="1:11" ht="20.100000000000001" customHeight="1" x14ac:dyDescent="0.2">
      <c r="A6" s="8">
        <f>SUBTOTAL(103,$B$4:B6)*1</f>
        <v>3</v>
      </c>
      <c r="B6" s="90" t="s">
        <v>72</v>
      </c>
      <c r="C6" s="90" t="s">
        <v>738</v>
      </c>
      <c r="D6" s="10" t="s">
        <v>739</v>
      </c>
      <c r="E6" s="90" t="s">
        <v>94</v>
      </c>
      <c r="F6" s="90" t="s">
        <v>98</v>
      </c>
      <c r="G6" s="10">
        <v>12104.552</v>
      </c>
      <c r="H6" s="10">
        <v>17109.771000000001</v>
      </c>
      <c r="I6" s="23">
        <v>0.70746429043381098</v>
      </c>
      <c r="J6" s="90" t="s">
        <v>331</v>
      </c>
      <c r="K6" s="84"/>
    </row>
    <row r="7" spans="1:11" ht="20.100000000000001" customHeight="1" x14ac:dyDescent="0.2">
      <c r="A7" s="8">
        <f>SUBTOTAL(103,$B$4:B7)*1</f>
        <v>4</v>
      </c>
      <c r="B7" s="90" t="s">
        <v>72</v>
      </c>
      <c r="C7" s="90" t="s">
        <v>265</v>
      </c>
      <c r="D7" s="10" t="s">
        <v>633</v>
      </c>
      <c r="E7" s="90" t="s">
        <v>94</v>
      </c>
      <c r="F7" s="90" t="s">
        <v>98</v>
      </c>
      <c r="G7" s="10">
        <v>3476.375</v>
      </c>
      <c r="H7" s="10">
        <v>5068.5280000000002</v>
      </c>
      <c r="I7" s="23">
        <v>0.68587467604006502</v>
      </c>
      <c r="J7" s="90" t="s">
        <v>96</v>
      </c>
      <c r="K7" s="84"/>
    </row>
    <row r="8" spans="1:11" ht="20.100000000000001" customHeight="1" x14ac:dyDescent="0.2">
      <c r="A8" s="8">
        <f>SUBTOTAL(103,$B$4:B8)*1</f>
        <v>5</v>
      </c>
      <c r="B8" s="90" t="s">
        <v>72</v>
      </c>
      <c r="C8" s="90" t="s">
        <v>350</v>
      </c>
      <c r="D8" s="10" t="s">
        <v>651</v>
      </c>
      <c r="E8" s="90" t="s">
        <v>94</v>
      </c>
      <c r="F8" s="90" t="s">
        <v>98</v>
      </c>
      <c r="G8" s="10">
        <v>271.54000000000002</v>
      </c>
      <c r="H8" s="10">
        <v>367.79199999999997</v>
      </c>
      <c r="I8" s="23">
        <v>0.73829773350154404</v>
      </c>
      <c r="J8" s="90" t="s">
        <v>96</v>
      </c>
      <c r="K8" s="84"/>
    </row>
    <row r="9" spans="1:11" ht="20.100000000000001" customHeight="1" x14ac:dyDescent="0.2">
      <c r="A9" s="8">
        <f>SUBTOTAL(103,$B$4:B9)*1</f>
        <v>6</v>
      </c>
      <c r="B9" s="90" t="s">
        <v>72</v>
      </c>
      <c r="C9" s="90" t="s">
        <v>367</v>
      </c>
      <c r="D9" s="10" t="s">
        <v>695</v>
      </c>
      <c r="E9" s="90" t="s">
        <v>94</v>
      </c>
      <c r="F9" s="92" t="s">
        <v>20</v>
      </c>
      <c r="G9" s="10">
        <v>0.43099999999999999</v>
      </c>
      <c r="H9" s="10">
        <v>24.23</v>
      </c>
      <c r="I9" s="23">
        <v>1.7787866281469299E-2</v>
      </c>
      <c r="J9" s="90" t="s">
        <v>96</v>
      </c>
      <c r="K9" s="84"/>
    </row>
    <row r="10" spans="1:11" ht="20.100000000000001" customHeight="1" x14ac:dyDescent="0.2">
      <c r="A10" s="8">
        <f>SUBTOTAL(103,$B$4:B10)*1</f>
        <v>7</v>
      </c>
      <c r="B10" s="90" t="s">
        <v>72</v>
      </c>
      <c r="C10" s="90" t="s">
        <v>514</v>
      </c>
      <c r="D10" s="10" t="s">
        <v>634</v>
      </c>
      <c r="E10" s="90" t="s">
        <v>94</v>
      </c>
      <c r="F10" s="90" t="s">
        <v>98</v>
      </c>
      <c r="G10" s="10">
        <v>308.81900000000002</v>
      </c>
      <c r="H10" s="10">
        <v>394.267</v>
      </c>
      <c r="I10" s="23">
        <v>0.78327377132755205</v>
      </c>
      <c r="J10" s="90" t="s">
        <v>96</v>
      </c>
      <c r="K10" s="84"/>
    </row>
    <row r="11" spans="1:11" ht="20.100000000000001" customHeight="1" x14ac:dyDescent="0.2">
      <c r="A11" s="8">
        <f>SUBTOTAL(103,$B$4:B11)*1</f>
        <v>8</v>
      </c>
      <c r="B11" s="90" t="s">
        <v>72</v>
      </c>
      <c r="C11" s="90" t="s">
        <v>295</v>
      </c>
      <c r="D11" s="10" t="s">
        <v>698</v>
      </c>
      <c r="E11" s="90" t="s">
        <v>94</v>
      </c>
      <c r="F11" s="90" t="s">
        <v>98</v>
      </c>
      <c r="G11" s="10">
        <v>6501.3019999999997</v>
      </c>
      <c r="H11" s="10">
        <v>8348.77</v>
      </c>
      <c r="I11" s="23">
        <v>0.77871375064829895</v>
      </c>
      <c r="J11" s="90" t="s">
        <v>120</v>
      </c>
      <c r="K11" s="84"/>
    </row>
    <row r="12" spans="1:11" ht="20.100000000000001" customHeight="1" x14ac:dyDescent="0.2">
      <c r="A12" s="8">
        <f>SUBTOTAL(103,$B$4:B12)*1</f>
        <v>9</v>
      </c>
      <c r="B12" s="90" t="s">
        <v>77</v>
      </c>
      <c r="C12" s="90" t="s">
        <v>297</v>
      </c>
      <c r="D12" s="10" t="s">
        <v>730</v>
      </c>
      <c r="E12" s="90" t="s">
        <v>94</v>
      </c>
      <c r="F12" s="90" t="s">
        <v>19</v>
      </c>
      <c r="G12" s="10">
        <v>6526.8620000000001</v>
      </c>
      <c r="H12" s="10">
        <v>8965.68</v>
      </c>
      <c r="I12" s="23">
        <v>0.72798293046372398</v>
      </c>
      <c r="J12" s="90" t="s">
        <v>96</v>
      </c>
      <c r="K12" s="84"/>
    </row>
    <row r="13" spans="1:11" ht="20.100000000000001" customHeight="1" x14ac:dyDescent="0.2">
      <c r="A13" s="8">
        <f>SUBTOTAL(103,$B$4:B13)*1</f>
        <v>10</v>
      </c>
      <c r="B13" s="90" t="s">
        <v>74</v>
      </c>
      <c r="C13" s="90" t="s">
        <v>743</v>
      </c>
      <c r="D13" s="10" t="s">
        <v>744</v>
      </c>
      <c r="E13" s="90" t="s">
        <v>94</v>
      </c>
      <c r="F13" s="90" t="s">
        <v>98</v>
      </c>
      <c r="G13" s="10">
        <v>1580.5630000000001</v>
      </c>
      <c r="H13" s="10">
        <v>3056.451</v>
      </c>
      <c r="I13" s="23">
        <v>0.51712361820948505</v>
      </c>
      <c r="J13" s="90" t="s">
        <v>96</v>
      </c>
      <c r="K13" s="84"/>
    </row>
    <row r="14" spans="1:11" ht="20.100000000000001" customHeight="1" x14ac:dyDescent="0.2">
      <c r="A14" s="8">
        <f>SUBTOTAL(103,$B$4:B14)*1</f>
        <v>11</v>
      </c>
      <c r="B14" s="90" t="s">
        <v>74</v>
      </c>
      <c r="C14" s="90" t="s">
        <v>548</v>
      </c>
      <c r="D14" s="10" t="s">
        <v>649</v>
      </c>
      <c r="E14" s="90" t="s">
        <v>632</v>
      </c>
      <c r="F14" s="92" t="s">
        <v>19</v>
      </c>
      <c r="G14" s="10">
        <v>5288.4650000000001</v>
      </c>
      <c r="H14" s="10">
        <v>8549.5439999999999</v>
      </c>
      <c r="I14" s="23">
        <v>0.61856690836376804</v>
      </c>
      <c r="J14" s="90" t="s">
        <v>101</v>
      </c>
      <c r="K14" s="84"/>
    </row>
    <row r="15" spans="1:11" ht="20.100000000000001" customHeight="1" x14ac:dyDescent="0.2">
      <c r="A15" s="8">
        <f>SUBTOTAL(103,$B$4:B15)*1</f>
        <v>12</v>
      </c>
      <c r="B15" s="90" t="s">
        <v>75</v>
      </c>
      <c r="C15" s="90" t="s">
        <v>768</v>
      </c>
      <c r="D15" s="10" t="s">
        <v>769</v>
      </c>
      <c r="E15" s="90" t="s">
        <v>102</v>
      </c>
      <c r="F15" s="90" t="s">
        <v>98</v>
      </c>
      <c r="G15" s="10">
        <v>2526.2919999999999</v>
      </c>
      <c r="H15" s="10">
        <v>3629.7849999999999</v>
      </c>
      <c r="I15" s="23">
        <v>0.69598943188095197</v>
      </c>
      <c r="J15" s="90" t="s">
        <v>96</v>
      </c>
      <c r="K15" s="84"/>
    </row>
    <row r="16" spans="1:11" ht="20.100000000000001" customHeight="1" x14ac:dyDescent="0.2">
      <c r="A16" s="8">
        <f>SUBTOTAL(103,$B$4:B16)*1</f>
        <v>13</v>
      </c>
      <c r="B16" s="90" t="s">
        <v>75</v>
      </c>
      <c r="C16" s="90" t="s">
        <v>280</v>
      </c>
      <c r="D16" s="10" t="s">
        <v>687</v>
      </c>
      <c r="E16" s="90" t="s">
        <v>102</v>
      </c>
      <c r="F16" s="90" t="s">
        <v>98</v>
      </c>
      <c r="G16" s="10">
        <v>615.68299999999999</v>
      </c>
      <c r="H16" s="10">
        <v>858.23199999999997</v>
      </c>
      <c r="I16" s="23">
        <v>0.717385275776247</v>
      </c>
      <c r="J16" s="90" t="s">
        <v>281</v>
      </c>
      <c r="K16" s="84"/>
    </row>
    <row r="17" spans="1:11" ht="20.100000000000001" customHeight="1" x14ac:dyDescent="0.2">
      <c r="A17" s="8">
        <f>SUBTOTAL(103,$B$4:B17)*1</f>
        <v>14</v>
      </c>
      <c r="B17" s="90" t="s">
        <v>75</v>
      </c>
      <c r="C17" s="90" t="s">
        <v>280</v>
      </c>
      <c r="D17" s="10" t="s">
        <v>735</v>
      </c>
      <c r="E17" s="90" t="s">
        <v>102</v>
      </c>
      <c r="F17" s="90" t="s">
        <v>98</v>
      </c>
      <c r="G17" s="10">
        <v>45.734999999999999</v>
      </c>
      <c r="H17" s="10">
        <v>67.388999999999996</v>
      </c>
      <c r="I17" s="23">
        <v>0.67867159328673798</v>
      </c>
      <c r="J17" s="90" t="s">
        <v>281</v>
      </c>
      <c r="K17" s="84"/>
    </row>
    <row r="18" spans="1:11" ht="20.100000000000001" customHeight="1" x14ac:dyDescent="0.2">
      <c r="A18" s="8">
        <f>SUBTOTAL(103,$B$4:B18)*1</f>
        <v>15</v>
      </c>
      <c r="B18" s="90" t="s">
        <v>75</v>
      </c>
      <c r="C18" s="90" t="s">
        <v>320</v>
      </c>
      <c r="D18" s="10" t="s">
        <v>699</v>
      </c>
      <c r="E18" s="90" t="s">
        <v>94</v>
      </c>
      <c r="F18" s="90" t="s">
        <v>20</v>
      </c>
      <c r="G18" s="10">
        <v>0</v>
      </c>
      <c r="H18" s="10">
        <v>479.09800000000001</v>
      </c>
      <c r="I18" s="23">
        <v>0</v>
      </c>
      <c r="J18" s="90" t="s">
        <v>281</v>
      </c>
      <c r="K18" s="84"/>
    </row>
    <row r="19" spans="1:11" ht="20.100000000000001" customHeight="1" x14ac:dyDescent="0.2">
      <c r="A19" s="8">
        <f>SUBTOTAL(103,$B$4:B19)*1</f>
        <v>16</v>
      </c>
      <c r="B19" s="90" t="s">
        <v>76</v>
      </c>
      <c r="C19" s="90" t="s">
        <v>384</v>
      </c>
      <c r="D19" s="10" t="s">
        <v>385</v>
      </c>
      <c r="E19" s="90" t="s">
        <v>94</v>
      </c>
      <c r="F19" s="90" t="s">
        <v>98</v>
      </c>
      <c r="G19" s="10">
        <v>269.21199999999999</v>
      </c>
      <c r="H19" s="10">
        <v>496.99799999999999</v>
      </c>
      <c r="I19" s="23">
        <v>0.54167622404919102</v>
      </c>
      <c r="J19" s="90" t="s">
        <v>95</v>
      </c>
      <c r="K19" s="108" t="s">
        <v>778</v>
      </c>
    </row>
    <row r="20" spans="1:11" ht="20.100000000000001" customHeight="1" x14ac:dyDescent="0.2">
      <c r="A20" s="8">
        <f>SUBTOTAL(103,$B$4:B20)*1</f>
        <v>17</v>
      </c>
      <c r="B20" s="90" t="s">
        <v>76</v>
      </c>
      <c r="C20" s="90" t="s">
        <v>303</v>
      </c>
      <c r="D20" s="10" t="s">
        <v>689</v>
      </c>
      <c r="E20" s="90" t="s">
        <v>94</v>
      </c>
      <c r="F20" s="90" t="s">
        <v>98</v>
      </c>
      <c r="G20" s="10">
        <v>25.286999999999999</v>
      </c>
      <c r="H20" s="10">
        <v>91.046999999999997</v>
      </c>
      <c r="I20" s="23">
        <v>0.277735674981054</v>
      </c>
      <c r="J20" s="90" t="s">
        <v>104</v>
      </c>
      <c r="K20" s="84"/>
    </row>
    <row r="21" spans="1:11" ht="20.100000000000001" customHeight="1" x14ac:dyDescent="0.2">
      <c r="A21" s="8">
        <f>SUBTOTAL(103,$B$4:B21)*1</f>
        <v>18</v>
      </c>
      <c r="B21" s="90" t="s">
        <v>76</v>
      </c>
      <c r="C21" s="90" t="s">
        <v>303</v>
      </c>
      <c r="D21" s="10" t="s">
        <v>776</v>
      </c>
      <c r="E21" s="90" t="s">
        <v>94</v>
      </c>
      <c r="F21" s="90" t="s">
        <v>98</v>
      </c>
      <c r="G21" s="10">
        <v>38.628999999999998</v>
      </c>
      <c r="H21" s="10">
        <v>93.156999999999996</v>
      </c>
      <c r="I21" s="23">
        <v>0.41466556458451898</v>
      </c>
      <c r="J21" s="90" t="s">
        <v>104</v>
      </c>
      <c r="K21" s="84"/>
    </row>
    <row r="22" spans="1:11" ht="20.100000000000001" customHeight="1" x14ac:dyDescent="0.2">
      <c r="A22" s="8">
        <f>SUBTOTAL(103,$B$4:B22)*1</f>
        <v>19</v>
      </c>
      <c r="B22" s="90" t="s">
        <v>76</v>
      </c>
      <c r="C22" s="90" t="s">
        <v>773</v>
      </c>
      <c r="D22" s="10" t="s">
        <v>774</v>
      </c>
      <c r="E22" s="90" t="s">
        <v>102</v>
      </c>
      <c r="F22" s="92" t="s">
        <v>20</v>
      </c>
      <c r="G22" s="10">
        <v>1016.284</v>
      </c>
      <c r="H22" s="10">
        <v>1284.163</v>
      </c>
      <c r="I22" s="23">
        <v>0.79139797673659795</v>
      </c>
      <c r="J22" s="90" t="s">
        <v>96</v>
      </c>
      <c r="K22" s="84"/>
    </row>
    <row r="23" spans="1:11" ht="20.100000000000001" customHeight="1" x14ac:dyDescent="0.2">
      <c r="A23" s="8">
        <f>SUBTOTAL(103,$B$4:B23)*1</f>
        <v>20</v>
      </c>
      <c r="B23" s="90" t="s">
        <v>76</v>
      </c>
      <c r="C23" s="90" t="s">
        <v>692</v>
      </c>
      <c r="D23" s="10" t="s">
        <v>693</v>
      </c>
      <c r="E23" s="90" t="s">
        <v>102</v>
      </c>
      <c r="F23" s="90" t="s">
        <v>98</v>
      </c>
      <c r="G23" s="10">
        <v>65.808999999999997</v>
      </c>
      <c r="H23" s="10">
        <v>92.266999999999996</v>
      </c>
      <c r="I23" s="23">
        <v>0.71324525561685104</v>
      </c>
      <c r="J23" s="90" t="s">
        <v>131</v>
      </c>
      <c r="K23" s="84"/>
    </row>
    <row r="24" spans="1:11" ht="20.100000000000001" customHeight="1" x14ac:dyDescent="0.2">
      <c r="A24" s="8">
        <f>SUBTOTAL(103,$B$4:B24)*1</f>
        <v>21</v>
      </c>
      <c r="B24" s="90" t="s">
        <v>76</v>
      </c>
      <c r="C24" s="90" t="s">
        <v>647</v>
      </c>
      <c r="D24" s="10" t="s">
        <v>648</v>
      </c>
      <c r="E24" s="90" t="s">
        <v>94</v>
      </c>
      <c r="F24" s="90" t="s">
        <v>98</v>
      </c>
      <c r="G24" s="10">
        <v>9886.0509999999995</v>
      </c>
      <c r="H24" s="10">
        <v>14569.23</v>
      </c>
      <c r="I24" s="23">
        <v>0.67855686264819803</v>
      </c>
      <c r="J24" s="90" t="s">
        <v>107</v>
      </c>
      <c r="K24" s="84"/>
    </row>
    <row r="25" spans="1:11" ht="20.100000000000001" customHeight="1" x14ac:dyDescent="0.2">
      <c r="A25" s="8">
        <f>SUBTOTAL(103,$B$4:B25)*1</f>
        <v>22</v>
      </c>
      <c r="B25" s="90" t="s">
        <v>76</v>
      </c>
      <c r="C25" s="90" t="s">
        <v>647</v>
      </c>
      <c r="D25" s="10" t="s">
        <v>665</v>
      </c>
      <c r="E25" s="90" t="s">
        <v>94</v>
      </c>
      <c r="F25" s="90" t="s">
        <v>98</v>
      </c>
      <c r="G25" s="10">
        <v>9504.4009999999998</v>
      </c>
      <c r="H25" s="10">
        <v>12192.939</v>
      </c>
      <c r="I25" s="23">
        <v>0.77950041413313098</v>
      </c>
      <c r="J25" s="90" t="s">
        <v>107</v>
      </c>
      <c r="K25" s="84"/>
    </row>
    <row r="26" spans="1:11" ht="20.100000000000001" customHeight="1" x14ac:dyDescent="0.2">
      <c r="A26" s="8">
        <f>SUBTOTAL(103,$B$4:B26)*1</f>
        <v>23</v>
      </c>
      <c r="B26" s="90" t="s">
        <v>76</v>
      </c>
      <c r="C26" s="90" t="s">
        <v>647</v>
      </c>
      <c r="D26" s="10" t="s">
        <v>706</v>
      </c>
      <c r="E26" s="90" t="s">
        <v>94</v>
      </c>
      <c r="F26" s="90" t="s">
        <v>98</v>
      </c>
      <c r="G26" s="10">
        <v>8729.6020000000008</v>
      </c>
      <c r="H26" s="10">
        <v>17744.224999999999</v>
      </c>
      <c r="I26" s="23">
        <v>0.49196862641225497</v>
      </c>
      <c r="J26" s="90" t="s">
        <v>107</v>
      </c>
      <c r="K26" s="84"/>
    </row>
    <row r="27" spans="1:11" ht="20.100000000000001" customHeight="1" x14ac:dyDescent="0.2">
      <c r="A27" s="8">
        <f>SUBTOTAL(103,$B$4:B27)*1</f>
        <v>24</v>
      </c>
      <c r="B27" s="90" t="s">
        <v>78</v>
      </c>
      <c r="C27" s="90" t="s">
        <v>628</v>
      </c>
      <c r="D27" s="10" t="s">
        <v>629</v>
      </c>
      <c r="E27" s="90" t="s">
        <v>94</v>
      </c>
      <c r="F27" s="90" t="s">
        <v>98</v>
      </c>
      <c r="G27" s="10">
        <v>452.80500000000001</v>
      </c>
      <c r="H27" s="10">
        <v>572.29600000000005</v>
      </c>
      <c r="I27" s="23">
        <v>0.79120769671638402</v>
      </c>
      <c r="J27" s="90" t="s">
        <v>122</v>
      </c>
      <c r="K27" s="84"/>
    </row>
    <row r="28" spans="1:11" ht="20.100000000000001" customHeight="1" x14ac:dyDescent="0.2">
      <c r="A28" s="8">
        <f>SUBTOTAL(103,$B$4:B28)*1</f>
        <v>25</v>
      </c>
      <c r="B28" s="90" t="s">
        <v>78</v>
      </c>
      <c r="C28" s="90" t="s">
        <v>391</v>
      </c>
      <c r="D28" s="10" t="s">
        <v>715</v>
      </c>
      <c r="E28" s="90" t="s">
        <v>94</v>
      </c>
      <c r="F28" s="90" t="s">
        <v>98</v>
      </c>
      <c r="G28" s="10">
        <v>161.64400000000001</v>
      </c>
      <c r="H28" s="10">
        <v>247.83099999999999</v>
      </c>
      <c r="I28" s="23">
        <v>0.65223478902962095</v>
      </c>
      <c r="J28" s="90" t="s">
        <v>106</v>
      </c>
      <c r="K28" s="84"/>
    </row>
    <row r="29" spans="1:11" ht="20.100000000000001" customHeight="1" x14ac:dyDescent="0.2">
      <c r="A29" s="8">
        <f>SUBTOTAL(103,$B$4:B29)*1</f>
        <v>26</v>
      </c>
      <c r="B29" s="90" t="s">
        <v>78</v>
      </c>
      <c r="C29" s="90" t="s">
        <v>391</v>
      </c>
      <c r="D29" s="10" t="s">
        <v>761</v>
      </c>
      <c r="E29" s="90" t="s">
        <v>94</v>
      </c>
      <c r="F29" s="90" t="s">
        <v>98</v>
      </c>
      <c r="G29" s="10">
        <v>2088.1309999999999</v>
      </c>
      <c r="H29" s="10">
        <v>2766.8739999999998</v>
      </c>
      <c r="I29" s="23">
        <v>0.75468958832241695</v>
      </c>
      <c r="J29" s="90" t="s">
        <v>106</v>
      </c>
      <c r="K29" s="84"/>
    </row>
    <row r="30" spans="1:11" ht="20.100000000000001" customHeight="1" x14ac:dyDescent="0.2">
      <c r="A30" s="8">
        <f>SUBTOTAL(103,$B$4:B30)*1</f>
        <v>27</v>
      </c>
      <c r="B30" s="90" t="s">
        <v>79</v>
      </c>
      <c r="C30" s="90" t="s">
        <v>109</v>
      </c>
      <c r="D30" s="10" t="s">
        <v>357</v>
      </c>
      <c r="E30" s="90" t="s">
        <v>94</v>
      </c>
      <c r="F30" s="90" t="s">
        <v>98</v>
      </c>
      <c r="G30" s="10">
        <v>576.10199999999998</v>
      </c>
      <c r="H30" s="10">
        <v>1002.502</v>
      </c>
      <c r="I30" s="23">
        <v>0.57466419019612902</v>
      </c>
      <c r="J30" s="90" t="s">
        <v>101</v>
      </c>
      <c r="K30" s="108" t="s">
        <v>778</v>
      </c>
    </row>
    <row r="31" spans="1:11" ht="20.100000000000001" customHeight="1" x14ac:dyDescent="0.2">
      <c r="A31" s="8">
        <f>SUBTOTAL(103,$B$4:B31)*1</f>
        <v>28</v>
      </c>
      <c r="B31" s="90" t="s">
        <v>79</v>
      </c>
      <c r="C31" s="90" t="s">
        <v>109</v>
      </c>
      <c r="D31" s="10" t="s">
        <v>344</v>
      </c>
      <c r="E31" s="90" t="s">
        <v>94</v>
      </c>
      <c r="F31" s="90" t="s">
        <v>98</v>
      </c>
      <c r="G31" s="10">
        <v>32.576000000000001</v>
      </c>
      <c r="H31" s="10">
        <v>49.948999999999998</v>
      </c>
      <c r="I31" s="23">
        <v>0.65218522893351205</v>
      </c>
      <c r="J31" s="90" t="s">
        <v>101</v>
      </c>
      <c r="K31" s="108" t="s">
        <v>778</v>
      </c>
    </row>
    <row r="32" spans="1:11" ht="20.100000000000001" customHeight="1" x14ac:dyDescent="0.2">
      <c r="A32" s="8">
        <f>SUBTOTAL(103,$B$4:B32)*1</f>
        <v>29</v>
      </c>
      <c r="B32" s="90" t="s">
        <v>80</v>
      </c>
      <c r="C32" s="90" t="s">
        <v>151</v>
      </c>
      <c r="D32" s="10" t="s">
        <v>652</v>
      </c>
      <c r="E32" s="90" t="s">
        <v>94</v>
      </c>
      <c r="F32" s="92" t="s">
        <v>19</v>
      </c>
      <c r="G32" s="10">
        <v>680.351</v>
      </c>
      <c r="H32" s="10">
        <v>980.54200000000003</v>
      </c>
      <c r="I32" s="23">
        <v>0.69385197166465096</v>
      </c>
      <c r="J32" s="90" t="s">
        <v>113</v>
      </c>
      <c r="K32" s="84"/>
    </row>
    <row r="33" spans="1:11" ht="20.100000000000001" customHeight="1" x14ac:dyDescent="0.2">
      <c r="A33" s="8">
        <f>SUBTOTAL(103,$B$4:B33)*1</f>
        <v>30</v>
      </c>
      <c r="B33" s="90" t="s">
        <v>81</v>
      </c>
      <c r="C33" s="90" t="s">
        <v>105</v>
      </c>
      <c r="D33" s="10" t="s">
        <v>686</v>
      </c>
      <c r="E33" s="90" t="s">
        <v>102</v>
      </c>
      <c r="F33" s="90" t="s">
        <v>98</v>
      </c>
      <c r="G33" s="10">
        <v>279.85000000000002</v>
      </c>
      <c r="H33" s="10">
        <v>2096.4720000000002</v>
      </c>
      <c r="I33" s="23">
        <v>0.13348616151324699</v>
      </c>
      <c r="J33" s="90" t="s">
        <v>103</v>
      </c>
      <c r="K33" s="84"/>
    </row>
    <row r="34" spans="1:11" ht="20.100000000000001" customHeight="1" x14ac:dyDescent="0.2">
      <c r="A34" s="8">
        <f>SUBTOTAL(103,$B$4:B34)*1</f>
        <v>31</v>
      </c>
      <c r="B34" s="90" t="s">
        <v>81</v>
      </c>
      <c r="C34" s="90" t="s">
        <v>555</v>
      </c>
      <c r="D34" s="10" t="s">
        <v>767</v>
      </c>
      <c r="E34" s="90" t="s">
        <v>94</v>
      </c>
      <c r="F34" s="90" t="s">
        <v>98</v>
      </c>
      <c r="G34" s="10">
        <v>157.07499999999999</v>
      </c>
      <c r="H34" s="10">
        <v>227.97800000000001</v>
      </c>
      <c r="I34" s="23">
        <v>0.68899192027300904</v>
      </c>
      <c r="J34" s="90" t="s">
        <v>103</v>
      </c>
      <c r="K34" s="84"/>
    </row>
    <row r="35" spans="1:11" ht="20.100000000000001" customHeight="1" x14ac:dyDescent="0.2">
      <c r="A35" s="8">
        <f>SUBTOTAL(103,$B$4:B35)*1</f>
        <v>32</v>
      </c>
      <c r="B35" s="90" t="s">
        <v>81</v>
      </c>
      <c r="C35" s="90" t="s">
        <v>713</v>
      </c>
      <c r="D35" s="10" t="s">
        <v>714</v>
      </c>
      <c r="E35" s="90" t="s">
        <v>94</v>
      </c>
      <c r="F35" s="90" t="s">
        <v>98</v>
      </c>
      <c r="G35" s="10">
        <v>4800.1409999999996</v>
      </c>
      <c r="H35" s="10">
        <v>7261.8549999999996</v>
      </c>
      <c r="I35" s="23">
        <v>0.66100755247798204</v>
      </c>
      <c r="J35" s="90" t="s">
        <v>103</v>
      </c>
      <c r="K35" s="84"/>
    </row>
    <row r="36" spans="1:11" ht="20.100000000000001" customHeight="1" x14ac:dyDescent="0.2">
      <c r="A36" s="8">
        <f>SUBTOTAL(103,$B$4:B36)*1</f>
        <v>33</v>
      </c>
      <c r="B36" s="90" t="s">
        <v>81</v>
      </c>
      <c r="C36" s="90" t="s">
        <v>362</v>
      </c>
      <c r="D36" s="10" t="s">
        <v>363</v>
      </c>
      <c r="E36" s="90" t="s">
        <v>94</v>
      </c>
      <c r="F36" s="92" t="s">
        <v>20</v>
      </c>
      <c r="G36" s="10">
        <v>940.64</v>
      </c>
      <c r="H36" s="10">
        <v>1551.2349999999999</v>
      </c>
      <c r="I36" s="23">
        <v>0.60638136710427504</v>
      </c>
      <c r="J36" s="90" t="s">
        <v>96</v>
      </c>
      <c r="K36" s="108" t="s">
        <v>778</v>
      </c>
    </row>
    <row r="37" spans="1:11" ht="20.100000000000001" customHeight="1" x14ac:dyDescent="0.2">
      <c r="A37" s="8">
        <f>SUBTOTAL(103,$B$4:B37)*1</f>
        <v>34</v>
      </c>
      <c r="B37" s="90" t="s">
        <v>81</v>
      </c>
      <c r="C37" s="90" t="s">
        <v>138</v>
      </c>
      <c r="D37" s="10" t="s">
        <v>703</v>
      </c>
      <c r="E37" s="90" t="s">
        <v>102</v>
      </c>
      <c r="F37" s="90" t="s">
        <v>20</v>
      </c>
      <c r="G37" s="10">
        <v>218.03899999999999</v>
      </c>
      <c r="H37" s="10">
        <v>6955.2349999999997</v>
      </c>
      <c r="I37" s="23">
        <v>3.1348904817737999E-2</v>
      </c>
      <c r="J37" s="90" t="s">
        <v>101</v>
      </c>
      <c r="K37" s="84"/>
    </row>
    <row r="38" spans="1:11" ht="20.100000000000001" customHeight="1" x14ac:dyDescent="0.2">
      <c r="A38" s="8">
        <f>SUBTOTAL(103,$B$4:B38)*1</f>
        <v>35</v>
      </c>
      <c r="B38" s="90" t="s">
        <v>81</v>
      </c>
      <c r="C38" s="90" t="s">
        <v>372</v>
      </c>
      <c r="D38" s="10" t="s">
        <v>373</v>
      </c>
      <c r="E38" s="90" t="s">
        <v>102</v>
      </c>
      <c r="F38" s="90" t="s">
        <v>19</v>
      </c>
      <c r="G38" s="10">
        <v>4537.6790000000001</v>
      </c>
      <c r="H38" s="10">
        <v>5699.1970000000001</v>
      </c>
      <c r="I38" s="23">
        <v>0.79619620097357602</v>
      </c>
      <c r="J38" s="90" t="s">
        <v>96</v>
      </c>
      <c r="K38" s="108" t="s">
        <v>778</v>
      </c>
    </row>
    <row r="39" spans="1:11" ht="20.100000000000001" customHeight="1" x14ac:dyDescent="0.2">
      <c r="A39" s="8">
        <f>SUBTOTAL(103,$B$4:B39)*1</f>
        <v>36</v>
      </c>
      <c r="B39" s="90" t="s">
        <v>84</v>
      </c>
      <c r="C39" s="90" t="s">
        <v>653</v>
      </c>
      <c r="D39" s="10" t="s">
        <v>654</v>
      </c>
      <c r="E39" s="90" t="s">
        <v>102</v>
      </c>
      <c r="F39" s="90" t="s">
        <v>20</v>
      </c>
      <c r="G39" s="10">
        <v>1991.164</v>
      </c>
      <c r="H39" s="10">
        <v>4441.8739999999998</v>
      </c>
      <c r="I39" s="23">
        <v>0.44827115762401198</v>
      </c>
      <c r="J39" s="90" t="s">
        <v>107</v>
      </c>
      <c r="K39" s="84"/>
    </row>
    <row r="40" spans="1:11" ht="20.100000000000001" customHeight="1" x14ac:dyDescent="0.2">
      <c r="A40" s="8">
        <f>SUBTOTAL(103,$B$4:B40)*1</f>
        <v>37</v>
      </c>
      <c r="B40" s="90" t="s">
        <v>84</v>
      </c>
      <c r="C40" s="90" t="s">
        <v>630</v>
      </c>
      <c r="D40" s="10" t="s">
        <v>631</v>
      </c>
      <c r="E40" s="90" t="s">
        <v>632</v>
      </c>
      <c r="F40" s="92" t="s">
        <v>19</v>
      </c>
      <c r="G40" s="10">
        <v>8949.8780000000006</v>
      </c>
      <c r="H40" s="10">
        <v>13841.767</v>
      </c>
      <c r="I40" s="23">
        <v>0.64658493384551297</v>
      </c>
      <c r="J40" s="90" t="s">
        <v>96</v>
      </c>
      <c r="K40" s="84"/>
    </row>
    <row r="41" spans="1:11" ht="20.100000000000001" customHeight="1" x14ac:dyDescent="0.2">
      <c r="A41" s="8">
        <f>SUBTOTAL(103,$B$4:B41)*1</f>
        <v>38</v>
      </c>
      <c r="B41" s="90" t="s">
        <v>84</v>
      </c>
      <c r="C41" s="90" t="s">
        <v>630</v>
      </c>
      <c r="D41" s="10" t="s">
        <v>640</v>
      </c>
      <c r="E41" s="90" t="s">
        <v>632</v>
      </c>
      <c r="F41" s="90" t="s">
        <v>19</v>
      </c>
      <c r="G41" s="10">
        <v>9038.5650000000005</v>
      </c>
      <c r="H41" s="10">
        <v>16399.213</v>
      </c>
      <c r="I41" s="23">
        <v>0.55115846107980904</v>
      </c>
      <c r="J41" s="90" t="s">
        <v>96</v>
      </c>
      <c r="K41" s="84"/>
    </row>
    <row r="42" spans="1:11" ht="20.100000000000001" customHeight="1" x14ac:dyDescent="0.2">
      <c r="A42" s="8">
        <f>SUBTOTAL(103,$B$4:B42)*1</f>
        <v>39</v>
      </c>
      <c r="B42" s="90" t="s">
        <v>84</v>
      </c>
      <c r="C42" s="90" t="s">
        <v>630</v>
      </c>
      <c r="D42" s="10" t="s">
        <v>662</v>
      </c>
      <c r="E42" s="90" t="s">
        <v>632</v>
      </c>
      <c r="F42" s="92" t="s">
        <v>19</v>
      </c>
      <c r="G42" s="10">
        <v>8904.25</v>
      </c>
      <c r="H42" s="10">
        <v>11349.579</v>
      </c>
      <c r="I42" s="23">
        <v>0.78454451922842205</v>
      </c>
      <c r="J42" s="90" t="s">
        <v>96</v>
      </c>
      <c r="K42" s="84"/>
    </row>
    <row r="43" spans="1:11" ht="20.100000000000001" customHeight="1" x14ac:dyDescent="0.2">
      <c r="A43" s="8">
        <f>SUBTOTAL(103,$B$4:B43)*1</f>
        <v>40</v>
      </c>
      <c r="B43" s="90" t="s">
        <v>84</v>
      </c>
      <c r="C43" s="90" t="s">
        <v>630</v>
      </c>
      <c r="D43" s="10" t="s">
        <v>669</v>
      </c>
      <c r="E43" s="90" t="s">
        <v>94</v>
      </c>
      <c r="F43" s="92" t="s">
        <v>19</v>
      </c>
      <c r="G43" s="10">
        <v>2152.384</v>
      </c>
      <c r="H43" s="10">
        <v>3384.924</v>
      </c>
      <c r="I43" s="23">
        <v>0.63587365624752601</v>
      </c>
      <c r="J43" s="90" t="s">
        <v>96</v>
      </c>
      <c r="K43" s="84"/>
    </row>
    <row r="44" spans="1:11" ht="20.100000000000001" customHeight="1" x14ac:dyDescent="0.2">
      <c r="A44" s="8">
        <f>SUBTOTAL(103,$B$4:B44)*1</f>
        <v>41</v>
      </c>
      <c r="B44" s="90" t="s">
        <v>84</v>
      </c>
      <c r="C44" s="90" t="s">
        <v>630</v>
      </c>
      <c r="D44" s="10" t="s">
        <v>672</v>
      </c>
      <c r="E44" s="90" t="s">
        <v>112</v>
      </c>
      <c r="F44" s="92" t="s">
        <v>19</v>
      </c>
      <c r="G44" s="10">
        <v>9643.4549999999999</v>
      </c>
      <c r="H44" s="10">
        <v>12134.937</v>
      </c>
      <c r="I44" s="23">
        <v>0.79468521344610199</v>
      </c>
      <c r="J44" s="90" t="s">
        <v>96</v>
      </c>
      <c r="K44" s="84"/>
    </row>
    <row r="45" spans="1:11" ht="20.100000000000001" customHeight="1" x14ac:dyDescent="0.2">
      <c r="A45" s="8">
        <f>SUBTOTAL(103,$B$4:B45)*1</f>
        <v>42</v>
      </c>
      <c r="B45" s="90" t="s">
        <v>84</v>
      </c>
      <c r="C45" s="90" t="s">
        <v>630</v>
      </c>
      <c r="D45" s="10" t="s">
        <v>673</v>
      </c>
      <c r="E45" s="90" t="s">
        <v>632</v>
      </c>
      <c r="F45" s="92" t="s">
        <v>19</v>
      </c>
      <c r="G45" s="10">
        <v>9037.9310000000005</v>
      </c>
      <c r="H45" s="10">
        <v>11504.954</v>
      </c>
      <c r="I45" s="23">
        <v>0.78556863417272205</v>
      </c>
      <c r="J45" s="90" t="s">
        <v>96</v>
      </c>
      <c r="K45" s="84"/>
    </row>
    <row r="46" spans="1:11" ht="20.100000000000001" customHeight="1" x14ac:dyDescent="0.2">
      <c r="A46" s="8">
        <f>SUBTOTAL(103,$B$4:B46)*1</f>
        <v>43</v>
      </c>
      <c r="B46" s="90" t="s">
        <v>84</v>
      </c>
      <c r="C46" s="90" t="s">
        <v>630</v>
      </c>
      <c r="D46" s="10" t="s">
        <v>684</v>
      </c>
      <c r="E46" s="90" t="s">
        <v>632</v>
      </c>
      <c r="F46" s="90" t="s">
        <v>19</v>
      </c>
      <c r="G46" s="10">
        <v>9040.2150000000001</v>
      </c>
      <c r="H46" s="10">
        <v>11507.616</v>
      </c>
      <c r="I46" s="23">
        <v>0.78558538971060599</v>
      </c>
      <c r="J46" s="90" t="s">
        <v>96</v>
      </c>
      <c r="K46" s="84"/>
    </row>
    <row r="47" spans="1:11" ht="20.100000000000001" customHeight="1" x14ac:dyDescent="0.2">
      <c r="A47" s="8">
        <f>SUBTOTAL(103,$B$4:B47)*1</f>
        <v>44</v>
      </c>
      <c r="B47" s="90" t="s">
        <v>84</v>
      </c>
      <c r="C47" s="90" t="s">
        <v>630</v>
      </c>
      <c r="D47" s="10" t="s">
        <v>716</v>
      </c>
      <c r="E47" s="90" t="s">
        <v>112</v>
      </c>
      <c r="F47" s="90" t="s">
        <v>19</v>
      </c>
      <c r="G47" s="10">
        <v>9234.6530000000002</v>
      </c>
      <c r="H47" s="10">
        <v>14125.683999999999</v>
      </c>
      <c r="I47" s="23">
        <v>0.65374908570799095</v>
      </c>
      <c r="J47" s="90" t="s">
        <v>96</v>
      </c>
      <c r="K47" s="84"/>
    </row>
    <row r="48" spans="1:11" ht="20.100000000000001" customHeight="1" x14ac:dyDescent="0.2">
      <c r="A48" s="8">
        <f>SUBTOTAL(103,$B$4:B48)*1</f>
        <v>45</v>
      </c>
      <c r="B48" s="90" t="s">
        <v>84</v>
      </c>
      <c r="C48" s="90" t="s">
        <v>630</v>
      </c>
      <c r="D48" s="10" t="s">
        <v>717</v>
      </c>
      <c r="E48" s="90" t="s">
        <v>112</v>
      </c>
      <c r="F48" s="90" t="s">
        <v>19</v>
      </c>
      <c r="G48" s="10">
        <v>9511.1970000000001</v>
      </c>
      <c r="H48" s="10">
        <v>11956.901</v>
      </c>
      <c r="I48" s="23">
        <v>0.79545669902259797</v>
      </c>
      <c r="J48" s="90" t="s">
        <v>96</v>
      </c>
      <c r="K48" s="84"/>
    </row>
    <row r="49" spans="1:11" ht="20.100000000000001" customHeight="1" x14ac:dyDescent="0.2">
      <c r="A49" s="8">
        <f>SUBTOTAL(103,$B$4:B49)*1</f>
        <v>46</v>
      </c>
      <c r="B49" s="90" t="s">
        <v>84</v>
      </c>
      <c r="C49" s="90" t="s">
        <v>630</v>
      </c>
      <c r="D49" s="10" t="s">
        <v>722</v>
      </c>
      <c r="E49" s="90" t="s">
        <v>112</v>
      </c>
      <c r="F49" s="90" t="s">
        <v>19</v>
      </c>
      <c r="G49" s="10">
        <v>9137.402</v>
      </c>
      <c r="H49" s="10">
        <v>11583.141</v>
      </c>
      <c r="I49" s="23">
        <v>0.78885355880585395</v>
      </c>
      <c r="J49" s="90" t="s">
        <v>96</v>
      </c>
      <c r="K49" s="84"/>
    </row>
    <row r="50" spans="1:11" ht="20.100000000000001" customHeight="1" x14ac:dyDescent="0.2">
      <c r="A50" s="8">
        <f>SUBTOTAL(103,$B$4:B50)*1</f>
        <v>47</v>
      </c>
      <c r="B50" s="90" t="s">
        <v>84</v>
      </c>
      <c r="C50" s="90" t="s">
        <v>630</v>
      </c>
      <c r="D50" s="10" t="s">
        <v>731</v>
      </c>
      <c r="E50" s="90" t="s">
        <v>632</v>
      </c>
      <c r="F50" s="90" t="s">
        <v>19</v>
      </c>
      <c r="G50" s="10">
        <v>8999.7980000000007</v>
      </c>
      <c r="H50" s="10">
        <v>11541.846</v>
      </c>
      <c r="I50" s="23">
        <v>0.77975377595577</v>
      </c>
      <c r="J50" s="90" t="s">
        <v>96</v>
      </c>
      <c r="K50" s="84"/>
    </row>
    <row r="51" spans="1:11" ht="20.100000000000001" customHeight="1" x14ac:dyDescent="0.2">
      <c r="A51" s="8">
        <f>SUBTOTAL(103,$B$4:B51)*1</f>
        <v>48</v>
      </c>
      <c r="B51" s="90" t="s">
        <v>84</v>
      </c>
      <c r="C51" s="90" t="s">
        <v>630</v>
      </c>
      <c r="D51" s="10" t="s">
        <v>737</v>
      </c>
      <c r="E51" s="90" t="s">
        <v>632</v>
      </c>
      <c r="F51" s="90" t="s">
        <v>19</v>
      </c>
      <c r="G51" s="10">
        <v>8717.7489999999998</v>
      </c>
      <c r="H51" s="10">
        <v>11163.188</v>
      </c>
      <c r="I51" s="23">
        <v>0.78093721972612096</v>
      </c>
      <c r="J51" s="90" t="s">
        <v>96</v>
      </c>
      <c r="K51" s="84"/>
    </row>
    <row r="52" spans="1:11" ht="20.100000000000001" customHeight="1" x14ac:dyDescent="0.2">
      <c r="A52" s="8">
        <f>SUBTOTAL(103,$B$4:B52)*1</f>
        <v>49</v>
      </c>
      <c r="B52" s="90" t="s">
        <v>84</v>
      </c>
      <c r="C52" s="90" t="s">
        <v>630</v>
      </c>
      <c r="D52" s="10" t="s">
        <v>750</v>
      </c>
      <c r="E52" s="90" t="s">
        <v>632</v>
      </c>
      <c r="F52" s="92" t="s">
        <v>19</v>
      </c>
      <c r="G52" s="10">
        <v>8094.3339999999998</v>
      </c>
      <c r="H52" s="10">
        <v>10540.14</v>
      </c>
      <c r="I52" s="23">
        <v>0.76795317709252398</v>
      </c>
      <c r="J52" s="90" t="s">
        <v>96</v>
      </c>
      <c r="K52" s="84"/>
    </row>
    <row r="53" spans="1:11" ht="20.100000000000001" customHeight="1" x14ac:dyDescent="0.2">
      <c r="A53" s="8">
        <f>SUBTOTAL(103,$B$4:B53)*1</f>
        <v>50</v>
      </c>
      <c r="B53" s="90" t="s">
        <v>84</v>
      </c>
      <c r="C53" s="90" t="s">
        <v>630</v>
      </c>
      <c r="D53" s="10" t="s">
        <v>754</v>
      </c>
      <c r="E53" s="90" t="s">
        <v>632</v>
      </c>
      <c r="F53" s="92" t="s">
        <v>19</v>
      </c>
      <c r="G53" s="10">
        <v>8916.1139999999996</v>
      </c>
      <c r="H53" s="10">
        <v>11385.989</v>
      </c>
      <c r="I53" s="23">
        <v>0.78307769311914799</v>
      </c>
      <c r="J53" s="90" t="s">
        <v>96</v>
      </c>
      <c r="K53" s="84"/>
    </row>
    <row r="54" spans="1:11" ht="20.100000000000001" customHeight="1" x14ac:dyDescent="0.2">
      <c r="A54" s="8">
        <f>SUBTOTAL(103,$B$4:B54)*1</f>
        <v>51</v>
      </c>
      <c r="B54" s="90" t="s">
        <v>84</v>
      </c>
      <c r="C54" s="90" t="s">
        <v>630</v>
      </c>
      <c r="D54" s="10" t="s">
        <v>757</v>
      </c>
      <c r="E54" s="90" t="s">
        <v>94</v>
      </c>
      <c r="F54" s="92" t="s">
        <v>20</v>
      </c>
      <c r="G54" s="10">
        <v>890.79899999999998</v>
      </c>
      <c r="H54" s="10">
        <v>2113.06</v>
      </c>
      <c r="I54" s="23">
        <v>0.42156824699724599</v>
      </c>
      <c r="J54" s="90" t="s">
        <v>96</v>
      </c>
      <c r="K54" s="84"/>
    </row>
    <row r="55" spans="1:11" ht="20.100000000000001" customHeight="1" x14ac:dyDescent="0.2">
      <c r="A55" s="8">
        <f>SUBTOTAL(103,$B$4:B55)*1</f>
        <v>52</v>
      </c>
      <c r="B55" s="90" t="s">
        <v>84</v>
      </c>
      <c r="C55" s="90" t="s">
        <v>630</v>
      </c>
      <c r="D55" s="10" t="s">
        <v>760</v>
      </c>
      <c r="E55" s="90" t="s">
        <v>112</v>
      </c>
      <c r="F55" s="92" t="s">
        <v>19</v>
      </c>
      <c r="G55" s="10">
        <v>8829.5640000000003</v>
      </c>
      <c r="H55" s="10">
        <v>11275.305</v>
      </c>
      <c r="I55" s="23">
        <v>0.78308870580441103</v>
      </c>
      <c r="J55" s="90" t="s">
        <v>96</v>
      </c>
      <c r="K55" s="84"/>
    </row>
    <row r="56" spans="1:11" ht="20.100000000000001" customHeight="1" x14ac:dyDescent="0.2">
      <c r="A56" s="8">
        <f>SUBTOTAL(103,$B$4:B56)*1</f>
        <v>53</v>
      </c>
      <c r="B56" s="90" t="s">
        <v>84</v>
      </c>
      <c r="C56" s="90" t="s">
        <v>630</v>
      </c>
      <c r="D56" s="10" t="s">
        <v>763</v>
      </c>
      <c r="E56" s="90" t="s">
        <v>632</v>
      </c>
      <c r="F56" s="92" t="s">
        <v>19</v>
      </c>
      <c r="G56" s="10">
        <v>9019.58</v>
      </c>
      <c r="H56" s="10">
        <v>11486.674999999999</v>
      </c>
      <c r="I56" s="23">
        <v>0.78522113666487503</v>
      </c>
      <c r="J56" s="90" t="s">
        <v>96</v>
      </c>
      <c r="K56" s="84"/>
    </row>
    <row r="57" spans="1:11" ht="20.100000000000001" customHeight="1" x14ac:dyDescent="0.2">
      <c r="A57" s="8">
        <f>SUBTOTAL(103,$B$4:B57)*1</f>
        <v>54</v>
      </c>
      <c r="B57" s="90" t="s">
        <v>84</v>
      </c>
      <c r="C57" s="90" t="s">
        <v>630</v>
      </c>
      <c r="D57" s="10" t="s">
        <v>770</v>
      </c>
      <c r="E57" s="90" t="s">
        <v>102</v>
      </c>
      <c r="F57" s="92" t="s">
        <v>19</v>
      </c>
      <c r="G57" s="10">
        <v>8660.6029999999992</v>
      </c>
      <c r="H57" s="10">
        <v>11108.674000000001</v>
      </c>
      <c r="I57" s="23">
        <v>0.77962527300738105</v>
      </c>
      <c r="J57" s="90" t="s">
        <v>96</v>
      </c>
      <c r="K57" s="84"/>
    </row>
    <row r="58" spans="1:11" ht="20.100000000000001" customHeight="1" x14ac:dyDescent="0.2">
      <c r="A58" s="8">
        <f>SUBTOTAL(103,$B$4:B58)*1</f>
        <v>55</v>
      </c>
      <c r="B58" s="90" t="s">
        <v>84</v>
      </c>
      <c r="C58" s="90" t="s">
        <v>317</v>
      </c>
      <c r="D58" s="10" t="s">
        <v>659</v>
      </c>
      <c r="E58" s="90" t="s">
        <v>112</v>
      </c>
      <c r="F58" s="92" t="s">
        <v>19</v>
      </c>
      <c r="G58" s="10">
        <v>2668.1030000000001</v>
      </c>
      <c r="H58" s="10">
        <v>3422.741</v>
      </c>
      <c r="I58" s="23">
        <v>0.77952231851606701</v>
      </c>
      <c r="J58" s="90" t="s">
        <v>96</v>
      </c>
      <c r="K58" s="84"/>
    </row>
    <row r="59" spans="1:11" ht="20.100000000000001" customHeight="1" x14ac:dyDescent="0.2">
      <c r="A59" s="8">
        <f>SUBTOTAL(103,$B$4:B59)*1</f>
        <v>56</v>
      </c>
      <c r="B59" s="90" t="s">
        <v>84</v>
      </c>
      <c r="C59" s="90" t="s">
        <v>317</v>
      </c>
      <c r="D59" s="10" t="s">
        <v>704</v>
      </c>
      <c r="E59" s="90" t="s">
        <v>112</v>
      </c>
      <c r="F59" s="92" t="s">
        <v>19</v>
      </c>
      <c r="G59" s="10">
        <v>6946.3850000000002</v>
      </c>
      <c r="H59" s="10">
        <v>9384.9920000000002</v>
      </c>
      <c r="I59" s="23">
        <v>0.74015886214926996</v>
      </c>
      <c r="J59" s="90" t="s">
        <v>96</v>
      </c>
      <c r="K59" s="84"/>
    </row>
    <row r="60" spans="1:11" ht="20.100000000000001" customHeight="1" x14ac:dyDescent="0.2">
      <c r="A60" s="8">
        <f>SUBTOTAL(103,$B$4:B60)*1</f>
        <v>57</v>
      </c>
      <c r="B60" s="90" t="s">
        <v>84</v>
      </c>
      <c r="C60" s="90" t="s">
        <v>317</v>
      </c>
      <c r="D60" s="10" t="s">
        <v>736</v>
      </c>
      <c r="E60" s="90" t="s">
        <v>112</v>
      </c>
      <c r="F60" s="92" t="s">
        <v>19</v>
      </c>
      <c r="G60" s="10">
        <v>327.39</v>
      </c>
      <c r="H60" s="10">
        <v>421.60500000000002</v>
      </c>
      <c r="I60" s="23">
        <v>0.77653253637883801</v>
      </c>
      <c r="J60" s="90" t="s">
        <v>96</v>
      </c>
      <c r="K60" s="84"/>
    </row>
    <row r="61" spans="1:11" ht="20.100000000000001" customHeight="1" x14ac:dyDescent="0.2">
      <c r="A61" s="8">
        <f>SUBTOTAL(103,$B$4:B61)*1</f>
        <v>58</v>
      </c>
      <c r="B61" s="90" t="s">
        <v>84</v>
      </c>
      <c r="C61" s="90" t="s">
        <v>134</v>
      </c>
      <c r="D61" s="10" t="s">
        <v>697</v>
      </c>
      <c r="E61" s="90" t="s">
        <v>94</v>
      </c>
      <c r="F61" s="90" t="s">
        <v>19</v>
      </c>
      <c r="G61" s="10">
        <v>4188.643</v>
      </c>
      <c r="H61" s="10">
        <v>6631.8220000000001</v>
      </c>
      <c r="I61" s="23">
        <v>0.631597621287182</v>
      </c>
      <c r="J61" s="90" t="s">
        <v>107</v>
      </c>
      <c r="K61" s="84"/>
    </row>
    <row r="62" spans="1:11" ht="20.100000000000001" customHeight="1" x14ac:dyDescent="0.2">
      <c r="A62" s="8">
        <f>SUBTOTAL(103,$B$4:B62)*1</f>
        <v>59</v>
      </c>
      <c r="B62" s="90" t="s">
        <v>84</v>
      </c>
      <c r="C62" s="90" t="s">
        <v>193</v>
      </c>
      <c r="D62" s="10" t="s">
        <v>650</v>
      </c>
      <c r="E62" s="90" t="s">
        <v>112</v>
      </c>
      <c r="F62" s="90" t="s">
        <v>19</v>
      </c>
      <c r="G62" s="10">
        <v>6650.92</v>
      </c>
      <c r="H62" s="10">
        <v>9096.6209999999992</v>
      </c>
      <c r="I62" s="23">
        <v>0.73114181628540997</v>
      </c>
      <c r="J62" s="90" t="s">
        <v>107</v>
      </c>
      <c r="K62" s="84"/>
    </row>
    <row r="63" spans="1:11" ht="20.100000000000001" customHeight="1" x14ac:dyDescent="0.2">
      <c r="A63" s="8">
        <f>SUBTOTAL(103,$B$4:B63)*1</f>
        <v>60</v>
      </c>
      <c r="B63" s="90" t="s">
        <v>84</v>
      </c>
      <c r="C63" s="90" t="s">
        <v>193</v>
      </c>
      <c r="D63" s="10" t="s">
        <v>680</v>
      </c>
      <c r="E63" s="90" t="s">
        <v>94</v>
      </c>
      <c r="F63" s="92" t="s">
        <v>20</v>
      </c>
      <c r="G63" s="10">
        <v>5479.2330000000002</v>
      </c>
      <c r="H63" s="10">
        <v>8167.8609999999999</v>
      </c>
      <c r="I63" s="23">
        <v>0.67082838456726901</v>
      </c>
      <c r="J63" s="90" t="s">
        <v>107</v>
      </c>
      <c r="K63" s="84"/>
    </row>
    <row r="64" spans="1:11" ht="20.100000000000001" customHeight="1" x14ac:dyDescent="0.2">
      <c r="A64" s="8">
        <f>SUBTOTAL(103,$B$4:B64)*1</f>
        <v>61</v>
      </c>
      <c r="B64" s="90" t="s">
        <v>84</v>
      </c>
      <c r="C64" s="90" t="s">
        <v>193</v>
      </c>
      <c r="D64" s="10" t="s">
        <v>721</v>
      </c>
      <c r="E64" s="90" t="s">
        <v>94</v>
      </c>
      <c r="F64" s="92" t="s">
        <v>20</v>
      </c>
      <c r="G64" s="10">
        <v>6864.4449999999997</v>
      </c>
      <c r="H64" s="10">
        <v>9316.0740000000005</v>
      </c>
      <c r="I64" s="23">
        <v>0.73683882287753399</v>
      </c>
      <c r="J64" s="90" t="s">
        <v>107</v>
      </c>
      <c r="K64" s="84"/>
    </row>
    <row r="65" spans="1:11" ht="20.100000000000001" customHeight="1" x14ac:dyDescent="0.2">
      <c r="A65" s="8">
        <f>SUBTOTAL(103,$B$4:B65)*1</f>
        <v>62</v>
      </c>
      <c r="B65" s="90" t="s">
        <v>84</v>
      </c>
      <c r="C65" s="90" t="s">
        <v>663</v>
      </c>
      <c r="D65" s="10" t="s">
        <v>664</v>
      </c>
      <c r="E65" s="90" t="s">
        <v>632</v>
      </c>
      <c r="F65" s="92" t="s">
        <v>20</v>
      </c>
      <c r="G65" s="10">
        <v>3016.8359999999998</v>
      </c>
      <c r="H65" s="10">
        <v>5466.3530000000001</v>
      </c>
      <c r="I65" s="23">
        <v>0.55189191038339502</v>
      </c>
      <c r="J65" s="90" t="s">
        <v>96</v>
      </c>
      <c r="K65" s="84"/>
    </row>
    <row r="66" spans="1:11" ht="20.100000000000001" customHeight="1" x14ac:dyDescent="0.2">
      <c r="A66" s="8">
        <f>SUBTOTAL(103,$B$4:B66)*1</f>
        <v>63</v>
      </c>
      <c r="B66" s="90" t="s">
        <v>84</v>
      </c>
      <c r="C66" s="90" t="s">
        <v>663</v>
      </c>
      <c r="D66" s="10" t="s">
        <v>666</v>
      </c>
      <c r="E66" s="90" t="s">
        <v>632</v>
      </c>
      <c r="F66" s="92" t="s">
        <v>20</v>
      </c>
      <c r="G66" s="10">
        <v>1523.0219999999999</v>
      </c>
      <c r="H66" s="10">
        <v>8852.1859999999997</v>
      </c>
      <c r="I66" s="23">
        <v>0.172050383939063</v>
      </c>
      <c r="J66" s="90" t="s">
        <v>96</v>
      </c>
      <c r="K66" s="84"/>
    </row>
    <row r="67" spans="1:11" ht="20.100000000000001" customHeight="1" x14ac:dyDescent="0.2">
      <c r="A67" s="8">
        <f>SUBTOTAL(103,$B$4:B67)*1</f>
        <v>64</v>
      </c>
      <c r="B67" s="90" t="s">
        <v>84</v>
      </c>
      <c r="C67" s="90" t="s">
        <v>663</v>
      </c>
      <c r="D67" s="10" t="s">
        <v>676</v>
      </c>
      <c r="E67" s="90" t="s">
        <v>94</v>
      </c>
      <c r="F67" s="90" t="s">
        <v>20</v>
      </c>
      <c r="G67" s="10">
        <v>1674.212</v>
      </c>
      <c r="H67" s="10">
        <v>6567.6989999999996</v>
      </c>
      <c r="I67" s="23">
        <v>0.254916067255823</v>
      </c>
      <c r="J67" s="90" t="s">
        <v>96</v>
      </c>
      <c r="K67" s="84"/>
    </row>
    <row r="68" spans="1:11" ht="20.100000000000001" customHeight="1" x14ac:dyDescent="0.2">
      <c r="A68" s="8">
        <f>SUBTOTAL(103,$B$4:B68)*1</f>
        <v>65</v>
      </c>
      <c r="B68" s="90" t="s">
        <v>84</v>
      </c>
      <c r="C68" s="90" t="s">
        <v>725</v>
      </c>
      <c r="D68" s="10" t="s">
        <v>726</v>
      </c>
      <c r="E68" s="90" t="s">
        <v>102</v>
      </c>
      <c r="F68" s="90" t="s">
        <v>19</v>
      </c>
      <c r="G68" s="10">
        <v>33.01</v>
      </c>
      <c r="H68" s="10">
        <v>65.117999999999995</v>
      </c>
      <c r="I68" s="23">
        <v>0.50692588838723496</v>
      </c>
      <c r="J68" s="90" t="s">
        <v>115</v>
      </c>
      <c r="K68" s="84"/>
    </row>
    <row r="69" spans="1:11" ht="20.100000000000001" customHeight="1" x14ac:dyDescent="0.2">
      <c r="A69" s="8">
        <f>SUBTOTAL(103,$B$4:B69)*1</f>
        <v>66</v>
      </c>
      <c r="B69" s="90" t="s">
        <v>82</v>
      </c>
      <c r="C69" s="90" t="s">
        <v>636</v>
      </c>
      <c r="D69" s="10" t="s">
        <v>637</v>
      </c>
      <c r="E69" s="90" t="s">
        <v>94</v>
      </c>
      <c r="F69" s="90" t="s">
        <v>98</v>
      </c>
      <c r="G69" s="10">
        <v>5.0000000000000001E-3</v>
      </c>
      <c r="H69" s="10">
        <v>112.218</v>
      </c>
      <c r="I69" s="23">
        <v>4.4556131814860403E-5</v>
      </c>
      <c r="J69" s="90" t="s">
        <v>638</v>
      </c>
      <c r="K69" s="84"/>
    </row>
    <row r="70" spans="1:11" ht="20.100000000000001" customHeight="1" x14ac:dyDescent="0.2">
      <c r="A70" s="8">
        <f>SUBTOTAL(103,$B$4:B70)*1</f>
        <v>67</v>
      </c>
      <c r="B70" s="90" t="s">
        <v>82</v>
      </c>
      <c r="C70" s="90" t="s">
        <v>392</v>
      </c>
      <c r="D70" s="10" t="s">
        <v>675</v>
      </c>
      <c r="E70" s="90" t="s">
        <v>94</v>
      </c>
      <c r="F70" s="90" t="s">
        <v>98</v>
      </c>
      <c r="G70" s="10">
        <v>901.27800000000002</v>
      </c>
      <c r="H70" s="10">
        <v>4870.9949999999999</v>
      </c>
      <c r="I70" s="23">
        <v>0.185029547351208</v>
      </c>
      <c r="J70" s="90" t="s">
        <v>638</v>
      </c>
      <c r="K70" s="84"/>
    </row>
    <row r="71" spans="1:11" ht="20.100000000000001" customHeight="1" x14ac:dyDescent="0.2">
      <c r="A71" s="8">
        <f>SUBTOTAL(103,$B$4:B71)*1</f>
        <v>68</v>
      </c>
      <c r="B71" s="90" t="s">
        <v>82</v>
      </c>
      <c r="C71" s="90" t="s">
        <v>771</v>
      </c>
      <c r="D71" s="10" t="s">
        <v>772</v>
      </c>
      <c r="E71" s="90" t="s">
        <v>94</v>
      </c>
      <c r="F71" s="92" t="s">
        <v>20</v>
      </c>
      <c r="G71" s="10">
        <v>959.24400000000003</v>
      </c>
      <c r="H71" s="10">
        <v>2184.1570000000002</v>
      </c>
      <c r="I71" s="23">
        <v>0.43918271442941098</v>
      </c>
      <c r="J71" s="90" t="s">
        <v>319</v>
      </c>
      <c r="K71" s="84"/>
    </row>
    <row r="72" spans="1:11" ht="20.100000000000001" customHeight="1" x14ac:dyDescent="0.2">
      <c r="A72" s="8">
        <f>SUBTOTAL(103,$B$4:B72)*1</f>
        <v>69</v>
      </c>
      <c r="B72" s="90" t="s">
        <v>82</v>
      </c>
      <c r="C72" s="90" t="s">
        <v>755</v>
      </c>
      <c r="D72" s="10" t="s">
        <v>756</v>
      </c>
      <c r="E72" s="90" t="s">
        <v>102</v>
      </c>
      <c r="F72" s="92" t="s">
        <v>20</v>
      </c>
      <c r="G72" s="10">
        <v>380.315</v>
      </c>
      <c r="H72" s="10">
        <v>479.29899999999998</v>
      </c>
      <c r="I72" s="23">
        <v>0.79348173061074601</v>
      </c>
      <c r="J72" s="90" t="s">
        <v>96</v>
      </c>
      <c r="K72" s="84"/>
    </row>
    <row r="73" spans="1:11" ht="20.100000000000001" customHeight="1" x14ac:dyDescent="0.2">
      <c r="A73" s="8">
        <f>SUBTOTAL(103,$B$4:B73)*1</f>
        <v>70</v>
      </c>
      <c r="B73" s="90" t="s">
        <v>82</v>
      </c>
      <c r="C73" s="90" t="s">
        <v>229</v>
      </c>
      <c r="D73" s="10" t="s">
        <v>657</v>
      </c>
      <c r="E73" s="90" t="s">
        <v>94</v>
      </c>
      <c r="F73" s="90" t="s">
        <v>19</v>
      </c>
      <c r="G73" s="10">
        <v>3230.8209999999999</v>
      </c>
      <c r="H73" s="10">
        <v>4330.8069999999998</v>
      </c>
      <c r="I73" s="23">
        <v>0.74600900017017602</v>
      </c>
      <c r="J73" s="90" t="s">
        <v>96</v>
      </c>
      <c r="K73" s="84"/>
    </row>
    <row r="74" spans="1:11" ht="20.100000000000001" customHeight="1" x14ac:dyDescent="0.2">
      <c r="A74" s="8">
        <f>SUBTOTAL(103,$B$4:B74)*1</f>
        <v>71</v>
      </c>
      <c r="B74" s="90" t="s">
        <v>82</v>
      </c>
      <c r="C74" s="90" t="s">
        <v>707</v>
      </c>
      <c r="D74" s="10" t="s">
        <v>708</v>
      </c>
      <c r="E74" s="90" t="s">
        <v>102</v>
      </c>
      <c r="F74" s="90" t="s">
        <v>98</v>
      </c>
      <c r="G74" s="10">
        <v>1115.7760000000001</v>
      </c>
      <c r="H74" s="10">
        <v>1831.5619999999999</v>
      </c>
      <c r="I74" s="23">
        <v>0.60919368276913399</v>
      </c>
      <c r="J74" s="90" t="s">
        <v>115</v>
      </c>
      <c r="K74" s="84"/>
    </row>
    <row r="75" spans="1:11" ht="20.100000000000001" customHeight="1" x14ac:dyDescent="0.2">
      <c r="A75" s="8">
        <f>SUBTOTAL(103,$B$4:B75)*1</f>
        <v>72</v>
      </c>
      <c r="B75" s="90" t="s">
        <v>82</v>
      </c>
      <c r="C75" s="90" t="s">
        <v>707</v>
      </c>
      <c r="D75" s="10" t="s">
        <v>775</v>
      </c>
      <c r="E75" s="90" t="s">
        <v>94</v>
      </c>
      <c r="F75" s="90" t="s">
        <v>98</v>
      </c>
      <c r="G75" s="10">
        <v>412.97500000000002</v>
      </c>
      <c r="H75" s="10">
        <v>530.76400000000001</v>
      </c>
      <c r="I75" s="23">
        <v>0.77807650858008504</v>
      </c>
      <c r="J75" s="90" t="s">
        <v>115</v>
      </c>
      <c r="K75" s="84"/>
    </row>
    <row r="76" spans="1:11" ht="20.100000000000001" customHeight="1" x14ac:dyDescent="0.2">
      <c r="A76" s="8">
        <f>SUBTOTAL(103,$B$4:B76)*1</f>
        <v>73</v>
      </c>
      <c r="B76" s="90" t="s">
        <v>86</v>
      </c>
      <c r="C76" s="90" t="s">
        <v>682</v>
      </c>
      <c r="D76" s="10" t="s">
        <v>683</v>
      </c>
      <c r="E76" s="90" t="s">
        <v>102</v>
      </c>
      <c r="F76" s="90" t="s">
        <v>98</v>
      </c>
      <c r="G76" s="10">
        <v>920.97799999999995</v>
      </c>
      <c r="H76" s="10">
        <v>2129.6570000000002</v>
      </c>
      <c r="I76" s="23">
        <v>0.43245367681274499</v>
      </c>
      <c r="J76" s="90" t="s">
        <v>118</v>
      </c>
      <c r="K76" s="84"/>
    </row>
    <row r="77" spans="1:11" ht="20.100000000000001" customHeight="1" x14ac:dyDescent="0.2">
      <c r="A77" s="8">
        <f>SUBTOTAL(103,$B$4:B77)*1</f>
        <v>74</v>
      </c>
      <c r="B77" s="90" t="s">
        <v>86</v>
      </c>
      <c r="C77" s="90" t="s">
        <v>682</v>
      </c>
      <c r="D77" s="10" t="s">
        <v>688</v>
      </c>
      <c r="E77" s="90" t="s">
        <v>94</v>
      </c>
      <c r="F77" s="90" t="s">
        <v>98</v>
      </c>
      <c r="G77" s="10">
        <v>681.35599999999999</v>
      </c>
      <c r="H77" s="10">
        <v>885.42</v>
      </c>
      <c r="I77" s="23">
        <v>0.76952858530414903</v>
      </c>
      <c r="J77" s="90" t="s">
        <v>118</v>
      </c>
      <c r="K77" s="84"/>
    </row>
    <row r="78" spans="1:11" ht="20.100000000000001" customHeight="1" x14ac:dyDescent="0.2">
      <c r="A78" s="8">
        <f>SUBTOTAL(103,$B$4:B78)*1</f>
        <v>75</v>
      </c>
      <c r="B78" s="90" t="s">
        <v>86</v>
      </c>
      <c r="C78" s="90" t="s">
        <v>682</v>
      </c>
      <c r="D78" s="10" t="s">
        <v>753</v>
      </c>
      <c r="E78" s="90" t="s">
        <v>94</v>
      </c>
      <c r="F78" s="90" t="s">
        <v>98</v>
      </c>
      <c r="G78" s="10">
        <v>5259.0709999999999</v>
      </c>
      <c r="H78" s="10">
        <v>7198.076</v>
      </c>
      <c r="I78" s="23">
        <v>0.73062176614973195</v>
      </c>
      <c r="J78" s="90" t="s">
        <v>118</v>
      </c>
      <c r="K78" s="84"/>
    </row>
    <row r="79" spans="1:11" ht="20.100000000000001" customHeight="1" x14ac:dyDescent="0.2">
      <c r="A79" s="8">
        <f>SUBTOTAL(103,$B$4:B79)*1</f>
        <v>76</v>
      </c>
      <c r="B79" s="90" t="s">
        <v>86</v>
      </c>
      <c r="C79" s="90" t="s">
        <v>327</v>
      </c>
      <c r="D79" s="10" t="s">
        <v>674</v>
      </c>
      <c r="E79" s="90" t="s">
        <v>94</v>
      </c>
      <c r="F79" s="90" t="s">
        <v>98</v>
      </c>
      <c r="G79" s="10">
        <v>891.52</v>
      </c>
      <c r="H79" s="10">
        <v>3129.768</v>
      </c>
      <c r="I79" s="23">
        <v>0.28485178454121801</v>
      </c>
      <c r="J79" s="90" t="s">
        <v>118</v>
      </c>
      <c r="K79" s="84"/>
    </row>
    <row r="80" spans="1:11" ht="20.100000000000001" customHeight="1" x14ac:dyDescent="0.2">
      <c r="A80" s="8">
        <f>SUBTOTAL(103,$B$4:B80)*1</f>
        <v>77</v>
      </c>
      <c r="B80" s="90" t="s">
        <v>86</v>
      </c>
      <c r="C80" s="90" t="s">
        <v>327</v>
      </c>
      <c r="D80" s="10" t="s">
        <v>762</v>
      </c>
      <c r="E80" s="90" t="s">
        <v>94</v>
      </c>
      <c r="F80" s="90" t="s">
        <v>98</v>
      </c>
      <c r="G80" s="10">
        <v>528.73599999999999</v>
      </c>
      <c r="H80" s="10">
        <v>674.75900000000001</v>
      </c>
      <c r="I80" s="23">
        <v>0.78359236408851196</v>
      </c>
      <c r="J80" s="90" t="s">
        <v>118</v>
      </c>
      <c r="K80" s="84"/>
    </row>
    <row r="81" spans="1:11" ht="20.100000000000001" customHeight="1" x14ac:dyDescent="0.2">
      <c r="A81" s="8">
        <f>SUBTOTAL(103,$B$4:B81)*1</f>
        <v>78</v>
      </c>
      <c r="B81" s="90" t="s">
        <v>86</v>
      </c>
      <c r="C81" s="90" t="s">
        <v>745</v>
      </c>
      <c r="D81" s="10" t="s">
        <v>746</v>
      </c>
      <c r="E81" s="90" t="s">
        <v>102</v>
      </c>
      <c r="F81" s="92" t="s">
        <v>19</v>
      </c>
      <c r="G81" s="10">
        <v>8071.482</v>
      </c>
      <c r="H81" s="10">
        <v>12695.956</v>
      </c>
      <c r="I81" s="23">
        <v>0.63575220330001103</v>
      </c>
      <c r="J81" s="90" t="s">
        <v>747</v>
      </c>
      <c r="K81" s="84"/>
    </row>
    <row r="82" spans="1:11" ht="20.100000000000001" customHeight="1" x14ac:dyDescent="0.2">
      <c r="A82" s="8">
        <f>SUBTOTAL(103,$B$4:B82)*1</f>
        <v>79</v>
      </c>
      <c r="B82" s="90" t="s">
        <v>87</v>
      </c>
      <c r="C82" s="90" t="s">
        <v>310</v>
      </c>
      <c r="D82" s="10" t="s">
        <v>365</v>
      </c>
      <c r="E82" s="90" t="s">
        <v>102</v>
      </c>
      <c r="F82" s="90" t="s">
        <v>19</v>
      </c>
      <c r="G82" s="10">
        <v>3573.9929999999999</v>
      </c>
      <c r="H82" s="10">
        <v>5644.3580000000002</v>
      </c>
      <c r="I82" s="23">
        <v>0.63319743361423897</v>
      </c>
      <c r="J82" s="90" t="s">
        <v>96</v>
      </c>
      <c r="K82" s="108" t="s">
        <v>778</v>
      </c>
    </row>
    <row r="83" spans="1:11" ht="20.100000000000001" customHeight="1" x14ac:dyDescent="0.2">
      <c r="A83" s="8">
        <f>SUBTOTAL(103,$B$4:B83)*1</f>
        <v>80</v>
      </c>
      <c r="B83" s="90" t="s">
        <v>87</v>
      </c>
      <c r="C83" s="90" t="s">
        <v>310</v>
      </c>
      <c r="D83" s="10" t="s">
        <v>382</v>
      </c>
      <c r="E83" s="90" t="s">
        <v>102</v>
      </c>
      <c r="F83" s="92" t="s">
        <v>19</v>
      </c>
      <c r="G83" s="10">
        <v>4540.9830000000002</v>
      </c>
      <c r="H83" s="10">
        <v>7235.723</v>
      </c>
      <c r="I83" s="23">
        <v>0.62757833598660395</v>
      </c>
      <c r="J83" s="90" t="s">
        <v>96</v>
      </c>
      <c r="K83" s="108" t="s">
        <v>778</v>
      </c>
    </row>
    <row r="84" spans="1:11" ht="20.100000000000001" customHeight="1" x14ac:dyDescent="0.2">
      <c r="A84" s="8">
        <f>SUBTOTAL(103,$B$4:B84)*1</f>
        <v>81</v>
      </c>
      <c r="B84" s="90" t="s">
        <v>87</v>
      </c>
      <c r="C84" s="90" t="s">
        <v>310</v>
      </c>
      <c r="D84" s="10" t="s">
        <v>379</v>
      </c>
      <c r="E84" s="90" t="s">
        <v>102</v>
      </c>
      <c r="F84" s="90" t="s">
        <v>19</v>
      </c>
      <c r="G84" s="10">
        <v>6980.3670000000002</v>
      </c>
      <c r="H84" s="10">
        <v>9117.19</v>
      </c>
      <c r="I84" s="23">
        <v>0.76562701885120299</v>
      </c>
      <c r="J84" s="90" t="s">
        <v>96</v>
      </c>
      <c r="K84" s="108" t="s">
        <v>778</v>
      </c>
    </row>
    <row r="85" spans="1:11" ht="20.100000000000001" customHeight="1" x14ac:dyDescent="0.2">
      <c r="A85" s="8">
        <f>SUBTOTAL(103,$B$4:B85)*1</f>
        <v>82</v>
      </c>
      <c r="B85" s="90" t="s">
        <v>87</v>
      </c>
      <c r="C85" s="90" t="s">
        <v>310</v>
      </c>
      <c r="D85" s="10" t="s">
        <v>390</v>
      </c>
      <c r="E85" s="90" t="s">
        <v>102</v>
      </c>
      <c r="F85" s="92" t="s">
        <v>19</v>
      </c>
      <c r="G85" s="10">
        <v>6526.8159999999998</v>
      </c>
      <c r="H85" s="10">
        <v>8491.4719999999998</v>
      </c>
      <c r="I85" s="23">
        <v>0.76863186971587505</v>
      </c>
      <c r="J85" s="90" t="s">
        <v>96</v>
      </c>
      <c r="K85" s="108" t="s">
        <v>778</v>
      </c>
    </row>
    <row r="86" spans="1:11" ht="20.100000000000001" customHeight="1" x14ac:dyDescent="0.2">
      <c r="A86" s="8">
        <f>SUBTOTAL(103,$B$4:B86)*1</f>
        <v>83</v>
      </c>
      <c r="B86" s="90" t="s">
        <v>87</v>
      </c>
      <c r="C86" s="90" t="s">
        <v>310</v>
      </c>
      <c r="D86" s="10" t="s">
        <v>388</v>
      </c>
      <c r="E86" s="90" t="s">
        <v>102</v>
      </c>
      <c r="F86" s="92" t="s">
        <v>19</v>
      </c>
      <c r="G86" s="10">
        <v>3798.681</v>
      </c>
      <c r="H86" s="10">
        <v>6120.8289999999997</v>
      </c>
      <c r="I86" s="23">
        <v>0.62061544277744096</v>
      </c>
      <c r="J86" s="90" t="s">
        <v>96</v>
      </c>
      <c r="K86" s="108" t="s">
        <v>778</v>
      </c>
    </row>
    <row r="87" spans="1:11" ht="20.100000000000001" customHeight="1" x14ac:dyDescent="0.2">
      <c r="A87" s="8">
        <f>SUBTOTAL(103,$B$4:B87)*1</f>
        <v>84</v>
      </c>
      <c r="B87" s="90" t="s">
        <v>87</v>
      </c>
      <c r="C87" s="90" t="s">
        <v>310</v>
      </c>
      <c r="D87" s="10" t="s">
        <v>311</v>
      </c>
      <c r="E87" s="90" t="s">
        <v>102</v>
      </c>
      <c r="F87" s="92" t="s">
        <v>19</v>
      </c>
      <c r="G87" s="10">
        <v>6182.8109999999997</v>
      </c>
      <c r="H87" s="10">
        <v>8079.7849999999999</v>
      </c>
      <c r="I87" s="23">
        <v>0.76521974285206795</v>
      </c>
      <c r="J87" s="90" t="s">
        <v>96</v>
      </c>
      <c r="K87" s="108" t="s">
        <v>778</v>
      </c>
    </row>
    <row r="88" spans="1:11" ht="20.100000000000001" customHeight="1" x14ac:dyDescent="0.2">
      <c r="A88" s="8">
        <f>SUBTOTAL(103,$B$4:B88)*1</f>
        <v>85</v>
      </c>
      <c r="B88" s="90" t="s">
        <v>87</v>
      </c>
      <c r="C88" s="90" t="s">
        <v>310</v>
      </c>
      <c r="D88" s="10" t="s">
        <v>345</v>
      </c>
      <c r="E88" s="90" t="s">
        <v>102</v>
      </c>
      <c r="F88" s="92" t="s">
        <v>19</v>
      </c>
      <c r="G88" s="10">
        <v>3935.674</v>
      </c>
      <c r="H88" s="10">
        <v>6277.3</v>
      </c>
      <c r="I88" s="23">
        <v>0.62696923836681395</v>
      </c>
      <c r="J88" s="90" t="s">
        <v>96</v>
      </c>
      <c r="K88" s="108" t="s">
        <v>778</v>
      </c>
    </row>
    <row r="89" spans="1:11" ht="20.100000000000001" customHeight="1" x14ac:dyDescent="0.2">
      <c r="A89" s="8">
        <f>SUBTOTAL(103,$B$4:B89)*1</f>
        <v>86</v>
      </c>
      <c r="B89" s="90" t="s">
        <v>87</v>
      </c>
      <c r="C89" s="90" t="s">
        <v>312</v>
      </c>
      <c r="D89" s="10" t="s">
        <v>333</v>
      </c>
      <c r="E89" s="90" t="s">
        <v>102</v>
      </c>
      <c r="F89" s="92" t="s">
        <v>19</v>
      </c>
      <c r="G89" s="10">
        <v>4425.8620000000001</v>
      </c>
      <c r="H89" s="10">
        <v>5669.518</v>
      </c>
      <c r="I89" s="23">
        <v>0.78064167006789598</v>
      </c>
      <c r="J89" s="90" t="s">
        <v>96</v>
      </c>
      <c r="K89" s="108" t="s">
        <v>778</v>
      </c>
    </row>
    <row r="90" spans="1:11" ht="20.100000000000001" customHeight="1" x14ac:dyDescent="0.2">
      <c r="A90" s="8">
        <f>SUBTOTAL(103,$B$4:B90)*1</f>
        <v>87</v>
      </c>
      <c r="B90" s="90" t="s">
        <v>87</v>
      </c>
      <c r="C90" s="90" t="s">
        <v>312</v>
      </c>
      <c r="D90" s="10" t="s">
        <v>313</v>
      </c>
      <c r="E90" s="90" t="s">
        <v>102</v>
      </c>
      <c r="F90" s="92" t="s">
        <v>19</v>
      </c>
      <c r="G90" s="10">
        <v>5293.8559999999998</v>
      </c>
      <c r="H90" s="10">
        <v>6789.41</v>
      </c>
      <c r="I90" s="23">
        <v>0.77972253848272499</v>
      </c>
      <c r="J90" s="90" t="s">
        <v>96</v>
      </c>
      <c r="K90" s="108" t="s">
        <v>778</v>
      </c>
    </row>
    <row r="91" spans="1:11" ht="20.100000000000001" customHeight="1" x14ac:dyDescent="0.2">
      <c r="A91" s="8">
        <f>SUBTOTAL(103,$B$4:B91)*1</f>
        <v>88</v>
      </c>
      <c r="B91" s="90" t="s">
        <v>87</v>
      </c>
      <c r="C91" s="90" t="s">
        <v>312</v>
      </c>
      <c r="D91" s="10" t="s">
        <v>339</v>
      </c>
      <c r="E91" s="90" t="s">
        <v>94</v>
      </c>
      <c r="F91" s="90" t="s">
        <v>19</v>
      </c>
      <c r="G91" s="10">
        <v>5248.7219999999998</v>
      </c>
      <c r="H91" s="10">
        <v>6869.3490000000002</v>
      </c>
      <c r="I91" s="23">
        <v>0.76407851748397104</v>
      </c>
      <c r="J91" s="90" t="s">
        <v>96</v>
      </c>
      <c r="K91" s="108" t="s">
        <v>778</v>
      </c>
    </row>
    <row r="92" spans="1:11" ht="20.100000000000001" customHeight="1" x14ac:dyDescent="0.2">
      <c r="A92" s="8">
        <f>SUBTOTAL(103,$B$4:B92)*1</f>
        <v>89</v>
      </c>
      <c r="B92" s="90" t="s">
        <v>87</v>
      </c>
      <c r="C92" s="90" t="s">
        <v>312</v>
      </c>
      <c r="D92" s="10" t="s">
        <v>355</v>
      </c>
      <c r="E92" s="90" t="s">
        <v>94</v>
      </c>
      <c r="F92" s="92" t="s">
        <v>19</v>
      </c>
      <c r="G92" s="10">
        <v>5667.4380000000001</v>
      </c>
      <c r="H92" s="10">
        <v>7784.3019999999997</v>
      </c>
      <c r="I92" s="23">
        <v>0.72805988256878995</v>
      </c>
      <c r="J92" s="90" t="s">
        <v>96</v>
      </c>
      <c r="K92" s="108" t="s">
        <v>778</v>
      </c>
    </row>
    <row r="93" spans="1:11" ht="20.100000000000001" customHeight="1" x14ac:dyDescent="0.2">
      <c r="A93" s="8">
        <f>SUBTOTAL(103,$B$4:B93)*1</f>
        <v>90</v>
      </c>
      <c r="B93" s="90" t="s">
        <v>87</v>
      </c>
      <c r="C93" s="90" t="s">
        <v>312</v>
      </c>
      <c r="D93" s="10" t="s">
        <v>777</v>
      </c>
      <c r="E93" s="90" t="s">
        <v>102</v>
      </c>
      <c r="F93" s="92" t="s">
        <v>19</v>
      </c>
      <c r="G93" s="10">
        <v>2105.1619999999998</v>
      </c>
      <c r="H93" s="10">
        <v>2671.6320000000001</v>
      </c>
      <c r="I93" s="23">
        <v>0.78796855255514198</v>
      </c>
      <c r="J93" s="90" t="s">
        <v>96</v>
      </c>
      <c r="K93" s="84"/>
    </row>
    <row r="94" spans="1:11" ht="20.100000000000001" customHeight="1" x14ac:dyDescent="0.2">
      <c r="A94" s="8">
        <f>SUBTOTAL(103,$B$4:B94)*1</f>
        <v>91</v>
      </c>
      <c r="B94" s="90" t="s">
        <v>87</v>
      </c>
      <c r="C94" s="90" t="s">
        <v>322</v>
      </c>
      <c r="D94" s="10" t="s">
        <v>361</v>
      </c>
      <c r="E94" s="90" t="s">
        <v>102</v>
      </c>
      <c r="F94" s="92" t="s">
        <v>19</v>
      </c>
      <c r="G94" s="10">
        <v>3743.5279999999998</v>
      </c>
      <c r="H94" s="10">
        <v>4773.05</v>
      </c>
      <c r="I94" s="23">
        <v>0.78430521364745798</v>
      </c>
      <c r="J94" s="90" t="s">
        <v>96</v>
      </c>
      <c r="K94" s="108" t="s">
        <v>778</v>
      </c>
    </row>
    <row r="95" spans="1:11" ht="20.100000000000001" customHeight="1" x14ac:dyDescent="0.2">
      <c r="A95" s="8">
        <f>SUBTOTAL(103,$B$4:B95)*1</f>
        <v>92</v>
      </c>
      <c r="B95" s="90" t="s">
        <v>87</v>
      </c>
      <c r="C95" s="90" t="s">
        <v>322</v>
      </c>
      <c r="D95" s="10" t="s">
        <v>323</v>
      </c>
      <c r="E95" s="90" t="s">
        <v>102</v>
      </c>
      <c r="F95" s="90" t="s">
        <v>19</v>
      </c>
      <c r="G95" s="10">
        <v>4763.5649999999996</v>
      </c>
      <c r="H95" s="10">
        <v>6055.65</v>
      </c>
      <c r="I95" s="23">
        <v>0.78663149290332202</v>
      </c>
      <c r="J95" s="90" t="s">
        <v>96</v>
      </c>
      <c r="K95" s="108" t="s">
        <v>778</v>
      </c>
    </row>
    <row r="96" spans="1:11" ht="20.100000000000001" customHeight="1" x14ac:dyDescent="0.2">
      <c r="A96" s="8">
        <f>SUBTOTAL(103,$B$4:B96)*1</f>
        <v>93</v>
      </c>
      <c r="B96" s="90" t="s">
        <v>87</v>
      </c>
      <c r="C96" s="90" t="s">
        <v>322</v>
      </c>
      <c r="D96" s="10" t="s">
        <v>380</v>
      </c>
      <c r="E96" s="90" t="s">
        <v>102</v>
      </c>
      <c r="F96" s="90" t="s">
        <v>19</v>
      </c>
      <c r="G96" s="10">
        <v>4919.8590000000004</v>
      </c>
      <c r="H96" s="10">
        <v>6199.45</v>
      </c>
      <c r="I96" s="23">
        <v>0.793596044810427</v>
      </c>
      <c r="J96" s="90" t="s">
        <v>96</v>
      </c>
      <c r="K96" s="108" t="s">
        <v>778</v>
      </c>
    </row>
    <row r="97" spans="1:11" ht="20.100000000000001" customHeight="1" x14ac:dyDescent="0.2">
      <c r="A97" s="8">
        <f>SUBTOTAL(103,$B$4:B97)*1</f>
        <v>94</v>
      </c>
      <c r="B97" s="90" t="s">
        <v>87</v>
      </c>
      <c r="C97" s="90" t="s">
        <v>335</v>
      </c>
      <c r="D97" s="10" t="s">
        <v>336</v>
      </c>
      <c r="E97" s="90" t="s">
        <v>102</v>
      </c>
      <c r="F97" s="92" t="s">
        <v>19</v>
      </c>
      <c r="G97" s="10">
        <v>4823.4669999999996</v>
      </c>
      <c r="H97" s="10">
        <v>7539.43</v>
      </c>
      <c r="I97" s="23">
        <v>0.63976547298668496</v>
      </c>
      <c r="J97" s="90" t="s">
        <v>96</v>
      </c>
      <c r="K97" s="108" t="s">
        <v>778</v>
      </c>
    </row>
    <row r="98" spans="1:11" ht="20.100000000000001" customHeight="1" x14ac:dyDescent="0.2">
      <c r="A98" s="8">
        <f>SUBTOTAL(103,$B$4:B98)*1</f>
        <v>95</v>
      </c>
      <c r="B98" s="90" t="s">
        <v>87</v>
      </c>
      <c r="C98" s="90" t="s">
        <v>335</v>
      </c>
      <c r="D98" s="10" t="s">
        <v>374</v>
      </c>
      <c r="E98" s="90" t="s">
        <v>102</v>
      </c>
      <c r="F98" s="90" t="s">
        <v>19</v>
      </c>
      <c r="G98" s="10">
        <v>4288.0879999999997</v>
      </c>
      <c r="H98" s="10">
        <v>6724.7039999999997</v>
      </c>
      <c r="I98" s="23">
        <v>0.63766196995436497</v>
      </c>
      <c r="J98" s="90" t="s">
        <v>96</v>
      </c>
      <c r="K98" s="108" t="s">
        <v>778</v>
      </c>
    </row>
    <row r="99" spans="1:11" ht="20.100000000000001" customHeight="1" x14ac:dyDescent="0.2">
      <c r="A99" s="8">
        <f>SUBTOTAL(103,$B$4:B99)*1</f>
        <v>96</v>
      </c>
      <c r="B99" s="90" t="s">
        <v>90</v>
      </c>
      <c r="C99" s="90" t="s">
        <v>126</v>
      </c>
      <c r="D99" s="10" t="s">
        <v>378</v>
      </c>
      <c r="E99" s="90" t="s">
        <v>102</v>
      </c>
      <c r="F99" s="92" t="s">
        <v>19</v>
      </c>
      <c r="G99" s="10">
        <v>4817.5969999999998</v>
      </c>
      <c r="H99" s="10">
        <v>7229.7550000000001</v>
      </c>
      <c r="I99" s="23">
        <v>0.66635688207968302</v>
      </c>
      <c r="J99" s="90" t="s">
        <v>96</v>
      </c>
      <c r="K99" s="108" t="s">
        <v>778</v>
      </c>
    </row>
    <row r="100" spans="1:11" ht="20.100000000000001" customHeight="1" x14ac:dyDescent="0.2">
      <c r="A100" s="8">
        <f>SUBTOTAL(103,$B$4:B100)*1</f>
        <v>97</v>
      </c>
      <c r="B100" s="90" t="s">
        <v>90</v>
      </c>
      <c r="C100" s="90" t="s">
        <v>126</v>
      </c>
      <c r="D100" s="10" t="s">
        <v>340</v>
      </c>
      <c r="E100" s="90" t="s">
        <v>94</v>
      </c>
      <c r="F100" s="92" t="s">
        <v>19</v>
      </c>
      <c r="G100" s="10">
        <v>4144.8289999999997</v>
      </c>
      <c r="H100" s="10">
        <v>5263.6809999999996</v>
      </c>
      <c r="I100" s="23">
        <v>0.78743924641329899</v>
      </c>
      <c r="J100" s="90" t="s">
        <v>96</v>
      </c>
      <c r="K100" s="108" t="s">
        <v>778</v>
      </c>
    </row>
    <row r="101" spans="1:11" ht="20.100000000000001" customHeight="1" x14ac:dyDescent="0.2">
      <c r="A101" s="8">
        <f>SUBTOTAL(103,$B$4:B101)*1</f>
        <v>98</v>
      </c>
      <c r="B101" s="90" t="s">
        <v>90</v>
      </c>
      <c r="C101" s="90" t="s">
        <v>126</v>
      </c>
      <c r="D101" s="10" t="s">
        <v>681</v>
      </c>
      <c r="E101" s="90" t="s">
        <v>94</v>
      </c>
      <c r="F101" s="90" t="s">
        <v>19</v>
      </c>
      <c r="G101" s="10">
        <v>409.15199999999999</v>
      </c>
      <c r="H101" s="10">
        <v>683.41099999999994</v>
      </c>
      <c r="I101" s="23">
        <v>0.59869097804981197</v>
      </c>
      <c r="J101" s="90" t="s">
        <v>96</v>
      </c>
      <c r="K101" s="84"/>
    </row>
    <row r="102" spans="1:11" ht="20.100000000000001" customHeight="1" x14ac:dyDescent="0.2">
      <c r="A102" s="8">
        <f>SUBTOTAL(103,$B$4:B102)*1</f>
        <v>99</v>
      </c>
      <c r="B102" s="90" t="s">
        <v>90</v>
      </c>
      <c r="C102" s="90" t="s">
        <v>126</v>
      </c>
      <c r="D102" s="10" t="s">
        <v>341</v>
      </c>
      <c r="E102" s="90" t="s">
        <v>94</v>
      </c>
      <c r="F102" s="90" t="s">
        <v>19</v>
      </c>
      <c r="G102" s="10">
        <v>3506.596</v>
      </c>
      <c r="H102" s="10">
        <v>4554.3909999999996</v>
      </c>
      <c r="I102" s="23">
        <v>0.76993740765779695</v>
      </c>
      <c r="J102" s="90" t="s">
        <v>96</v>
      </c>
      <c r="K102" s="108" t="s">
        <v>778</v>
      </c>
    </row>
    <row r="103" spans="1:11" ht="20.100000000000001" customHeight="1" x14ac:dyDescent="0.2">
      <c r="A103" s="8">
        <f>SUBTOTAL(103,$B$4:B103)*1</f>
        <v>100</v>
      </c>
      <c r="B103" s="90" t="s">
        <v>90</v>
      </c>
      <c r="C103" s="90" t="s">
        <v>126</v>
      </c>
      <c r="D103" s="10" t="s">
        <v>346</v>
      </c>
      <c r="E103" s="90" t="s">
        <v>94</v>
      </c>
      <c r="F103" s="90" t="s">
        <v>19</v>
      </c>
      <c r="G103" s="10">
        <v>3808.4259999999999</v>
      </c>
      <c r="H103" s="10">
        <v>4887.0860000000002</v>
      </c>
      <c r="I103" s="23">
        <v>0.77928360581336198</v>
      </c>
      <c r="J103" s="90" t="s">
        <v>96</v>
      </c>
      <c r="K103" s="108" t="s">
        <v>778</v>
      </c>
    </row>
    <row r="104" spans="1:11" ht="20.100000000000001" customHeight="1" x14ac:dyDescent="0.2">
      <c r="A104" s="8">
        <f>SUBTOTAL(103,$B$4:B104)*1</f>
        <v>101</v>
      </c>
      <c r="B104" s="90" t="s">
        <v>90</v>
      </c>
      <c r="C104" s="90" t="s">
        <v>126</v>
      </c>
      <c r="D104" s="10" t="s">
        <v>387</v>
      </c>
      <c r="E104" s="90" t="s">
        <v>102</v>
      </c>
      <c r="F104" s="92" t="s">
        <v>19</v>
      </c>
      <c r="G104" s="10">
        <v>4471.1989999999996</v>
      </c>
      <c r="H104" s="10">
        <v>6764.7370000000001</v>
      </c>
      <c r="I104" s="23">
        <v>0.66095681177257903</v>
      </c>
      <c r="J104" s="90" t="s">
        <v>96</v>
      </c>
      <c r="K104" s="108" t="s">
        <v>778</v>
      </c>
    </row>
    <row r="105" spans="1:11" ht="20.100000000000001" customHeight="1" x14ac:dyDescent="0.2">
      <c r="A105" s="8">
        <f>SUBTOTAL(103,$B$4:B105)*1</f>
        <v>102</v>
      </c>
      <c r="B105" s="90" t="s">
        <v>90</v>
      </c>
      <c r="C105" s="90" t="s">
        <v>126</v>
      </c>
      <c r="D105" s="10" t="s">
        <v>723</v>
      </c>
      <c r="E105" s="90" t="s">
        <v>102</v>
      </c>
      <c r="F105" s="90" t="s">
        <v>19</v>
      </c>
      <c r="G105" s="10">
        <v>7279.7569999999996</v>
      </c>
      <c r="H105" s="10">
        <v>9349.3490000000002</v>
      </c>
      <c r="I105" s="23">
        <v>0.77863784954439097</v>
      </c>
      <c r="J105" s="90" t="s">
        <v>96</v>
      </c>
      <c r="K105" s="84"/>
    </row>
    <row r="106" spans="1:11" ht="20.100000000000001" customHeight="1" x14ac:dyDescent="0.2">
      <c r="A106" s="8">
        <f>SUBTOTAL(103,$B$4:B106)*1</f>
        <v>103</v>
      </c>
      <c r="B106" s="90" t="s">
        <v>90</v>
      </c>
      <c r="C106" s="90" t="s">
        <v>126</v>
      </c>
      <c r="D106" s="10" t="s">
        <v>724</v>
      </c>
      <c r="E106" s="90" t="s">
        <v>102</v>
      </c>
      <c r="F106" s="90" t="s">
        <v>19</v>
      </c>
      <c r="G106" s="10">
        <v>7465.0420000000004</v>
      </c>
      <c r="H106" s="10">
        <v>9347.0030000000006</v>
      </c>
      <c r="I106" s="23">
        <v>0.79865621098013995</v>
      </c>
      <c r="J106" s="90" t="s">
        <v>96</v>
      </c>
      <c r="K106" s="84"/>
    </row>
    <row r="107" spans="1:11" ht="20.100000000000001" customHeight="1" x14ac:dyDescent="0.2">
      <c r="A107" s="8">
        <f>SUBTOTAL(103,$B$4:B107)*1</f>
        <v>104</v>
      </c>
      <c r="B107" s="90" t="s">
        <v>90</v>
      </c>
      <c r="C107" s="90" t="s">
        <v>126</v>
      </c>
      <c r="D107" s="10" t="s">
        <v>364</v>
      </c>
      <c r="E107" s="90" t="s">
        <v>102</v>
      </c>
      <c r="F107" s="90" t="s">
        <v>19</v>
      </c>
      <c r="G107" s="10">
        <v>7005.5029999999997</v>
      </c>
      <c r="H107" s="10">
        <v>9043.2649999999994</v>
      </c>
      <c r="I107" s="23">
        <v>0.77466523429314504</v>
      </c>
      <c r="J107" s="90" t="s">
        <v>96</v>
      </c>
      <c r="K107" s="108" t="s">
        <v>778</v>
      </c>
    </row>
    <row r="108" spans="1:11" ht="20.100000000000001" customHeight="1" x14ac:dyDescent="0.2">
      <c r="A108" s="8">
        <f>SUBTOTAL(103,$B$4:B108)*1</f>
        <v>105</v>
      </c>
      <c r="B108" s="90" t="s">
        <v>90</v>
      </c>
      <c r="C108" s="90" t="s">
        <v>126</v>
      </c>
      <c r="D108" s="10" t="s">
        <v>376</v>
      </c>
      <c r="E108" s="90" t="s">
        <v>102</v>
      </c>
      <c r="F108" s="92" t="s">
        <v>19</v>
      </c>
      <c r="G108" s="10">
        <v>7491.3109999999997</v>
      </c>
      <c r="H108" s="10">
        <v>9453.9480000000003</v>
      </c>
      <c r="I108" s="23">
        <v>0.79240027552510295</v>
      </c>
      <c r="J108" s="90" t="s">
        <v>96</v>
      </c>
      <c r="K108" s="108" t="s">
        <v>778</v>
      </c>
    </row>
    <row r="109" spans="1:11" ht="20.100000000000001" customHeight="1" x14ac:dyDescent="0.2">
      <c r="A109" s="8">
        <f>SUBTOTAL(103,$B$4:B109)*1</f>
        <v>106</v>
      </c>
      <c r="B109" s="90" t="s">
        <v>90</v>
      </c>
      <c r="C109" s="90" t="s">
        <v>126</v>
      </c>
      <c r="D109" s="10" t="s">
        <v>386</v>
      </c>
      <c r="E109" s="90" t="s">
        <v>102</v>
      </c>
      <c r="F109" s="92" t="s">
        <v>19</v>
      </c>
      <c r="G109" s="10">
        <v>5531.558</v>
      </c>
      <c r="H109" s="10">
        <v>7081.9620000000004</v>
      </c>
      <c r="I109" s="23">
        <v>0.78107705181134801</v>
      </c>
      <c r="J109" s="90" t="s">
        <v>96</v>
      </c>
      <c r="K109" s="108" t="s">
        <v>778</v>
      </c>
    </row>
    <row r="110" spans="1:11" ht="20.100000000000001" customHeight="1" x14ac:dyDescent="0.2">
      <c r="A110" s="8">
        <f>SUBTOTAL(103,$B$4:B110)*1</f>
        <v>107</v>
      </c>
      <c r="B110" s="90" t="s">
        <v>90</v>
      </c>
      <c r="C110" s="90" t="s">
        <v>126</v>
      </c>
      <c r="D110" s="10" t="s">
        <v>377</v>
      </c>
      <c r="E110" s="90" t="s">
        <v>102</v>
      </c>
      <c r="F110" s="92" t="s">
        <v>19</v>
      </c>
      <c r="G110" s="10">
        <v>4588.9520000000002</v>
      </c>
      <c r="H110" s="10">
        <v>7072.32</v>
      </c>
      <c r="I110" s="23">
        <v>0.648860911270983</v>
      </c>
      <c r="J110" s="90" t="s">
        <v>96</v>
      </c>
      <c r="K110" s="108" t="s">
        <v>778</v>
      </c>
    </row>
    <row r="111" spans="1:11" ht="20.100000000000001" customHeight="1" x14ac:dyDescent="0.2">
      <c r="A111" s="8">
        <f>SUBTOTAL(103,$B$4:B111)*1</f>
        <v>108</v>
      </c>
      <c r="B111" s="90" t="s">
        <v>90</v>
      </c>
      <c r="C111" s="90" t="s">
        <v>643</v>
      </c>
      <c r="D111" s="10" t="s">
        <v>644</v>
      </c>
      <c r="E111" s="90" t="s">
        <v>94</v>
      </c>
      <c r="F111" s="92" t="s">
        <v>20</v>
      </c>
      <c r="G111" s="10">
        <v>19.835999999999999</v>
      </c>
      <c r="H111" s="10">
        <v>606.54399999999998</v>
      </c>
      <c r="I111" s="23">
        <v>3.2703315835289799E-2</v>
      </c>
      <c r="J111" s="90" t="s">
        <v>96</v>
      </c>
      <c r="K111" s="84"/>
    </row>
    <row r="112" spans="1:11" ht="20.100000000000001" customHeight="1" x14ac:dyDescent="0.2">
      <c r="A112" s="8">
        <f>SUBTOTAL(103,$B$4:B112)*1</f>
        <v>109</v>
      </c>
      <c r="B112" s="90" t="s">
        <v>90</v>
      </c>
      <c r="C112" s="90" t="s">
        <v>128</v>
      </c>
      <c r="D112" s="10" t="s">
        <v>352</v>
      </c>
      <c r="E112" s="90" t="s">
        <v>102</v>
      </c>
      <c r="F112" s="92" t="s">
        <v>19</v>
      </c>
      <c r="G112" s="10">
        <v>5060.1540000000005</v>
      </c>
      <c r="H112" s="10">
        <v>6948.0110000000004</v>
      </c>
      <c r="I112" s="23">
        <v>0.72828813886448895</v>
      </c>
      <c r="J112" s="90" t="s">
        <v>96</v>
      </c>
      <c r="K112" s="108" t="s">
        <v>778</v>
      </c>
    </row>
    <row r="113" spans="1:11" ht="20.100000000000001" customHeight="1" x14ac:dyDescent="0.2">
      <c r="A113" s="8">
        <f>SUBTOTAL(103,$B$4:B113)*1</f>
        <v>110</v>
      </c>
      <c r="B113" s="90" t="s">
        <v>90</v>
      </c>
      <c r="C113" s="90" t="s">
        <v>128</v>
      </c>
      <c r="D113" s="10" t="s">
        <v>325</v>
      </c>
      <c r="E113" s="90" t="s">
        <v>102</v>
      </c>
      <c r="F113" s="92" t="s">
        <v>19</v>
      </c>
      <c r="G113" s="10">
        <v>6803.0730000000003</v>
      </c>
      <c r="H113" s="10">
        <v>9400.6830000000009</v>
      </c>
      <c r="I113" s="23">
        <v>0.72367858803450802</v>
      </c>
      <c r="J113" s="90" t="s">
        <v>96</v>
      </c>
      <c r="K113" s="108" t="s">
        <v>778</v>
      </c>
    </row>
    <row r="114" spans="1:11" ht="20.100000000000001" customHeight="1" x14ac:dyDescent="0.2">
      <c r="A114" s="8">
        <f>SUBTOTAL(103,$B$4:B114)*1</f>
        <v>111</v>
      </c>
      <c r="B114" s="90" t="s">
        <v>90</v>
      </c>
      <c r="C114" s="90" t="s">
        <v>128</v>
      </c>
      <c r="D114" s="10" t="s">
        <v>332</v>
      </c>
      <c r="E114" s="90" t="s">
        <v>102</v>
      </c>
      <c r="F114" s="92" t="s">
        <v>19</v>
      </c>
      <c r="G114" s="10">
        <v>6059.6949999999997</v>
      </c>
      <c r="H114" s="10">
        <v>8372.357</v>
      </c>
      <c r="I114" s="23">
        <v>0.72377408177888203</v>
      </c>
      <c r="J114" s="90" t="s">
        <v>96</v>
      </c>
      <c r="K114" s="108" t="s">
        <v>778</v>
      </c>
    </row>
    <row r="115" spans="1:11" ht="20.100000000000001" customHeight="1" x14ac:dyDescent="0.2">
      <c r="A115" s="8">
        <f>SUBTOTAL(103,$B$4:B115)*1</f>
        <v>112</v>
      </c>
      <c r="B115" s="90" t="s">
        <v>90</v>
      </c>
      <c r="C115" s="90" t="s">
        <v>128</v>
      </c>
      <c r="D115" s="10" t="s">
        <v>338</v>
      </c>
      <c r="E115" s="90" t="s">
        <v>102</v>
      </c>
      <c r="F115" s="90" t="s">
        <v>19</v>
      </c>
      <c r="G115" s="10">
        <v>6818.5529999999999</v>
      </c>
      <c r="H115" s="10">
        <v>9673.4879999999994</v>
      </c>
      <c r="I115" s="23">
        <v>0.70487015645235696</v>
      </c>
      <c r="J115" s="90" t="s">
        <v>96</v>
      </c>
      <c r="K115" s="108" t="s">
        <v>778</v>
      </c>
    </row>
    <row r="116" spans="1:11" ht="20.100000000000001" customHeight="1" x14ac:dyDescent="0.2">
      <c r="A116" s="8">
        <f>SUBTOTAL(103,$B$4:B116)*1</f>
        <v>113</v>
      </c>
      <c r="B116" s="90" t="s">
        <v>90</v>
      </c>
      <c r="C116" s="90" t="s">
        <v>128</v>
      </c>
      <c r="D116" s="10" t="s">
        <v>356</v>
      </c>
      <c r="E116" s="90" t="s">
        <v>94</v>
      </c>
      <c r="F116" s="92" t="s">
        <v>19</v>
      </c>
      <c r="G116" s="10">
        <v>1423.2729999999999</v>
      </c>
      <c r="H116" s="10">
        <v>1977.057</v>
      </c>
      <c r="I116" s="23">
        <v>0.71989477288717496</v>
      </c>
      <c r="J116" s="90" t="s">
        <v>96</v>
      </c>
      <c r="K116" s="108" t="s">
        <v>778</v>
      </c>
    </row>
    <row r="117" spans="1:11" ht="20.100000000000001" customHeight="1" x14ac:dyDescent="0.2">
      <c r="A117" s="8">
        <f>SUBTOTAL(103,$B$4:B117)*1</f>
        <v>114</v>
      </c>
      <c r="B117" s="90" t="s">
        <v>90</v>
      </c>
      <c r="C117" s="90" t="s">
        <v>128</v>
      </c>
      <c r="D117" s="10" t="s">
        <v>375</v>
      </c>
      <c r="E117" s="90" t="s">
        <v>94</v>
      </c>
      <c r="F117" s="92" t="s">
        <v>19</v>
      </c>
      <c r="G117" s="10">
        <v>4468.0529999999999</v>
      </c>
      <c r="H117" s="10">
        <v>6025.7470000000003</v>
      </c>
      <c r="I117" s="23">
        <v>0.74149362726314305</v>
      </c>
      <c r="J117" s="90" t="s">
        <v>96</v>
      </c>
      <c r="K117" s="108" t="s">
        <v>778</v>
      </c>
    </row>
    <row r="118" spans="1:11" ht="20.100000000000001" customHeight="1" x14ac:dyDescent="0.2">
      <c r="A118" s="8">
        <f>SUBTOTAL(103,$B$4:B118)*1</f>
        <v>115</v>
      </c>
      <c r="B118" s="90" t="s">
        <v>90</v>
      </c>
      <c r="C118" s="90" t="s">
        <v>128</v>
      </c>
      <c r="D118" s="10" t="s">
        <v>685</v>
      </c>
      <c r="E118" s="90" t="s">
        <v>102</v>
      </c>
      <c r="F118" s="90" t="s">
        <v>19</v>
      </c>
      <c r="G118" s="10">
        <v>284.58699999999999</v>
      </c>
      <c r="H118" s="10">
        <v>384.39800000000002</v>
      </c>
      <c r="I118" s="23">
        <v>0.74034464279210599</v>
      </c>
      <c r="J118" s="90" t="s">
        <v>96</v>
      </c>
      <c r="K118" s="84"/>
    </row>
    <row r="119" spans="1:11" ht="20.100000000000001" customHeight="1" x14ac:dyDescent="0.2">
      <c r="A119" s="8">
        <f>SUBTOTAL(103,$B$4:B119)*1</f>
        <v>116</v>
      </c>
      <c r="B119" s="90" t="s">
        <v>90</v>
      </c>
      <c r="C119" s="90" t="s">
        <v>128</v>
      </c>
      <c r="D119" s="10" t="s">
        <v>315</v>
      </c>
      <c r="E119" s="90" t="s">
        <v>102</v>
      </c>
      <c r="F119" s="92" t="s">
        <v>19</v>
      </c>
      <c r="G119" s="10">
        <v>6391.6369999999997</v>
      </c>
      <c r="H119" s="10">
        <v>8985.366</v>
      </c>
      <c r="I119" s="23">
        <v>0.711338525331077</v>
      </c>
      <c r="J119" s="90" t="s">
        <v>96</v>
      </c>
      <c r="K119" s="108" t="s">
        <v>778</v>
      </c>
    </row>
    <row r="120" spans="1:11" ht="20.100000000000001" customHeight="1" x14ac:dyDescent="0.2">
      <c r="A120" s="8">
        <f>SUBTOTAL(103,$B$4:B120)*1</f>
        <v>117</v>
      </c>
      <c r="B120" s="90" t="s">
        <v>90</v>
      </c>
      <c r="C120" s="90" t="s">
        <v>128</v>
      </c>
      <c r="D120" s="10" t="s">
        <v>354</v>
      </c>
      <c r="E120" s="90" t="s">
        <v>94</v>
      </c>
      <c r="F120" s="92" t="s">
        <v>19</v>
      </c>
      <c r="G120" s="10">
        <v>2963.0479999999998</v>
      </c>
      <c r="H120" s="10">
        <v>3811.16</v>
      </c>
      <c r="I120" s="23">
        <v>0.77746617827643005</v>
      </c>
      <c r="J120" s="90" t="s">
        <v>96</v>
      </c>
      <c r="K120" s="108" t="s">
        <v>778</v>
      </c>
    </row>
    <row r="121" spans="1:11" ht="20.100000000000001" customHeight="1" x14ac:dyDescent="0.2">
      <c r="A121" s="8">
        <f>SUBTOTAL(103,$B$4:B121)*1</f>
        <v>118</v>
      </c>
      <c r="B121" s="90" t="s">
        <v>90</v>
      </c>
      <c r="C121" s="90" t="s">
        <v>128</v>
      </c>
      <c r="D121" s="10" t="s">
        <v>353</v>
      </c>
      <c r="E121" s="90" t="s">
        <v>102</v>
      </c>
      <c r="F121" s="92" t="s">
        <v>19</v>
      </c>
      <c r="G121" s="10">
        <v>5803.2150000000001</v>
      </c>
      <c r="H121" s="10">
        <v>7914.598</v>
      </c>
      <c r="I121" s="23">
        <v>0.73322928088072203</v>
      </c>
      <c r="J121" s="90" t="s">
        <v>96</v>
      </c>
      <c r="K121" s="108" t="s">
        <v>778</v>
      </c>
    </row>
    <row r="122" spans="1:11" ht="20.100000000000001" customHeight="1" x14ac:dyDescent="0.2">
      <c r="A122" s="8">
        <f>SUBTOTAL(103,$B$4:B122)*1</f>
        <v>119</v>
      </c>
      <c r="B122" s="90" t="s">
        <v>90</v>
      </c>
      <c r="C122" s="90" t="s">
        <v>128</v>
      </c>
      <c r="D122" s="10" t="s">
        <v>316</v>
      </c>
      <c r="E122" s="90" t="s">
        <v>102</v>
      </c>
      <c r="F122" s="90" t="s">
        <v>19</v>
      </c>
      <c r="G122" s="10">
        <v>5345.723</v>
      </c>
      <c r="H122" s="10">
        <v>7289.9880000000003</v>
      </c>
      <c r="I122" s="23">
        <v>0.73329654314931603</v>
      </c>
      <c r="J122" s="90" t="s">
        <v>96</v>
      </c>
      <c r="K122" s="108" t="s">
        <v>778</v>
      </c>
    </row>
    <row r="123" spans="1:11" ht="20.100000000000001" customHeight="1" x14ac:dyDescent="0.2">
      <c r="A123" s="8">
        <f>SUBTOTAL(103,$B$4:B123)*1</f>
        <v>120</v>
      </c>
      <c r="B123" s="90" t="s">
        <v>90</v>
      </c>
      <c r="C123" s="90" t="s">
        <v>128</v>
      </c>
      <c r="D123" s="10" t="s">
        <v>741</v>
      </c>
      <c r="E123" s="90" t="s">
        <v>94</v>
      </c>
      <c r="F123" s="90" t="s">
        <v>19</v>
      </c>
      <c r="G123" s="10">
        <v>143.43100000000001</v>
      </c>
      <c r="H123" s="10">
        <v>183.899</v>
      </c>
      <c r="I123" s="23">
        <v>0.77994442601645497</v>
      </c>
      <c r="J123" s="90" t="s">
        <v>96</v>
      </c>
      <c r="K123" s="84"/>
    </row>
    <row r="124" spans="1:11" ht="20.100000000000001" customHeight="1" x14ac:dyDescent="0.2">
      <c r="A124" s="8">
        <f>SUBTOTAL(103,$B$4:B124)*1</f>
        <v>121</v>
      </c>
      <c r="B124" s="90" t="s">
        <v>90</v>
      </c>
      <c r="C124" s="90" t="s">
        <v>128</v>
      </c>
      <c r="D124" s="10" t="s">
        <v>758</v>
      </c>
      <c r="E124" s="90" t="s">
        <v>94</v>
      </c>
      <c r="F124" s="92" t="s">
        <v>19</v>
      </c>
      <c r="G124" s="10">
        <v>1203.4390000000001</v>
      </c>
      <c r="H124" s="10">
        <v>1537.7170000000001</v>
      </c>
      <c r="I124" s="23">
        <v>0.78261409609180399</v>
      </c>
      <c r="J124" s="90" t="s">
        <v>96</v>
      </c>
      <c r="K124" s="84"/>
    </row>
    <row r="125" spans="1:11" ht="20.100000000000001" customHeight="1" x14ac:dyDescent="0.2">
      <c r="A125" s="8">
        <f>SUBTOTAL(103,$B$4:B125)*1</f>
        <v>122</v>
      </c>
      <c r="B125" s="90" t="s">
        <v>90</v>
      </c>
      <c r="C125" s="90" t="s">
        <v>128</v>
      </c>
      <c r="D125" s="10" t="s">
        <v>318</v>
      </c>
      <c r="E125" s="90" t="s">
        <v>94</v>
      </c>
      <c r="F125" s="92" t="s">
        <v>19</v>
      </c>
      <c r="G125" s="10">
        <v>2230.7020000000002</v>
      </c>
      <c r="H125" s="10">
        <v>3093.8339999999998</v>
      </c>
      <c r="I125" s="23">
        <v>0.72101541323807306</v>
      </c>
      <c r="J125" s="90" t="s">
        <v>96</v>
      </c>
      <c r="K125" s="108" t="s">
        <v>778</v>
      </c>
    </row>
    <row r="126" spans="1:11" ht="20.100000000000001" customHeight="1" x14ac:dyDescent="0.2">
      <c r="A126" s="8">
        <f>SUBTOTAL(103,$B$4:B126)*1</f>
        <v>123</v>
      </c>
      <c r="B126" s="90" t="s">
        <v>90</v>
      </c>
      <c r="C126" s="90" t="s">
        <v>328</v>
      </c>
      <c r="D126" s="10" t="s">
        <v>740</v>
      </c>
      <c r="E126" s="90" t="s">
        <v>94</v>
      </c>
      <c r="F126" s="90" t="s">
        <v>98</v>
      </c>
      <c r="G126" s="10">
        <v>1883.883</v>
      </c>
      <c r="H126" s="10">
        <v>3919.6410000000001</v>
      </c>
      <c r="I126" s="23">
        <v>0.48062641451092097</v>
      </c>
      <c r="J126" s="90" t="s">
        <v>99</v>
      </c>
      <c r="K126" s="84"/>
    </row>
    <row r="127" spans="1:11" ht="20.100000000000001" customHeight="1" x14ac:dyDescent="0.2">
      <c r="A127" s="8">
        <f>SUBTOTAL(103,$B$4:B127)*1</f>
        <v>124</v>
      </c>
      <c r="B127" s="90" t="s">
        <v>91</v>
      </c>
      <c r="C127" s="90" t="s">
        <v>121</v>
      </c>
      <c r="D127" s="10" t="s">
        <v>314</v>
      </c>
      <c r="E127" s="90" t="s">
        <v>102</v>
      </c>
      <c r="F127" s="90" t="s">
        <v>19</v>
      </c>
      <c r="G127" s="10">
        <v>4471.7730000000001</v>
      </c>
      <c r="H127" s="10">
        <v>6347.768</v>
      </c>
      <c r="I127" s="23">
        <v>0.70446383673757496</v>
      </c>
      <c r="J127" s="90" t="s">
        <v>96</v>
      </c>
      <c r="K127" s="108" t="s">
        <v>778</v>
      </c>
    </row>
    <row r="128" spans="1:11" ht="20.100000000000001" customHeight="1" x14ac:dyDescent="0.2">
      <c r="A128" s="8">
        <f>SUBTOTAL(103,$B$4:B128)*1</f>
        <v>125</v>
      </c>
      <c r="B128" s="90" t="s">
        <v>91</v>
      </c>
      <c r="C128" s="90" t="s">
        <v>121</v>
      </c>
      <c r="D128" s="10" t="s">
        <v>635</v>
      </c>
      <c r="E128" s="90" t="s">
        <v>102</v>
      </c>
      <c r="F128" s="92" t="s">
        <v>19</v>
      </c>
      <c r="G128" s="10">
        <v>2500.09</v>
      </c>
      <c r="H128" s="10">
        <v>3144.0630000000001</v>
      </c>
      <c r="I128" s="23">
        <v>0.79517808644419696</v>
      </c>
      <c r="J128" s="90" t="s">
        <v>96</v>
      </c>
      <c r="K128" s="84"/>
    </row>
    <row r="129" spans="1:11" ht="20.100000000000001" customHeight="1" x14ac:dyDescent="0.2">
      <c r="A129" s="8">
        <f>SUBTOTAL(103,$B$4:B129)*1</f>
        <v>126</v>
      </c>
      <c r="B129" s="90" t="s">
        <v>91</v>
      </c>
      <c r="C129" s="90" t="s">
        <v>121</v>
      </c>
      <c r="D129" s="10" t="s">
        <v>359</v>
      </c>
      <c r="E129" s="90" t="s">
        <v>102</v>
      </c>
      <c r="F129" s="90" t="s">
        <v>19</v>
      </c>
      <c r="G129" s="10">
        <v>4437.6729999999998</v>
      </c>
      <c r="H129" s="10">
        <v>6103.66</v>
      </c>
      <c r="I129" s="23">
        <v>0.72705114636136403</v>
      </c>
      <c r="J129" s="90" t="s">
        <v>96</v>
      </c>
      <c r="K129" s="108" t="s">
        <v>778</v>
      </c>
    </row>
    <row r="130" spans="1:11" ht="20.100000000000001" customHeight="1" x14ac:dyDescent="0.2">
      <c r="A130" s="8">
        <f>SUBTOTAL(103,$B$4:B130)*1</f>
        <v>127</v>
      </c>
      <c r="B130" s="90" t="s">
        <v>91</v>
      </c>
      <c r="C130" s="90" t="s">
        <v>121</v>
      </c>
      <c r="D130" s="10" t="s">
        <v>349</v>
      </c>
      <c r="E130" s="90" t="s">
        <v>102</v>
      </c>
      <c r="F130" s="92" t="s">
        <v>19</v>
      </c>
      <c r="G130" s="10">
        <v>4294.4849999999997</v>
      </c>
      <c r="H130" s="10">
        <v>6160.2640000000001</v>
      </c>
      <c r="I130" s="23">
        <v>0.69712677898219899</v>
      </c>
      <c r="J130" s="90" t="s">
        <v>96</v>
      </c>
      <c r="K130" s="108" t="s">
        <v>778</v>
      </c>
    </row>
    <row r="131" spans="1:11" ht="20.100000000000001" customHeight="1" x14ac:dyDescent="0.2">
      <c r="A131" s="8">
        <f>SUBTOTAL(103,$B$4:B131)*1</f>
        <v>128</v>
      </c>
      <c r="B131" s="90" t="s">
        <v>91</v>
      </c>
      <c r="C131" s="90" t="s">
        <v>121</v>
      </c>
      <c r="D131" s="10" t="s">
        <v>358</v>
      </c>
      <c r="E131" s="90" t="s">
        <v>102</v>
      </c>
      <c r="F131" s="90" t="s">
        <v>19</v>
      </c>
      <c r="G131" s="10">
        <v>2445.9670000000001</v>
      </c>
      <c r="H131" s="10">
        <v>3216.569</v>
      </c>
      <c r="I131" s="23">
        <v>0.76042733732744405</v>
      </c>
      <c r="J131" s="90" t="s">
        <v>96</v>
      </c>
      <c r="K131" s="108" t="s">
        <v>778</v>
      </c>
    </row>
    <row r="132" spans="1:11" ht="20.100000000000001" customHeight="1" x14ac:dyDescent="0.2">
      <c r="A132" s="8">
        <f>SUBTOTAL(103,$B$4:B132)*1</f>
        <v>129</v>
      </c>
      <c r="B132" s="90" t="s">
        <v>91</v>
      </c>
      <c r="C132" s="90" t="s">
        <v>121</v>
      </c>
      <c r="D132" s="10" t="s">
        <v>655</v>
      </c>
      <c r="E132" s="90" t="s">
        <v>102</v>
      </c>
      <c r="F132" s="90" t="s">
        <v>19</v>
      </c>
      <c r="G132" s="10">
        <v>4065.799</v>
      </c>
      <c r="H132" s="10">
        <v>5169.433</v>
      </c>
      <c r="I132" s="23">
        <v>0.78650772724977802</v>
      </c>
      <c r="J132" s="90" t="s">
        <v>96</v>
      </c>
      <c r="K132" s="84"/>
    </row>
    <row r="133" spans="1:11" ht="20.100000000000001" customHeight="1" x14ac:dyDescent="0.2">
      <c r="A133" s="8">
        <f>SUBTOTAL(103,$B$4:B133)*1</f>
        <v>130</v>
      </c>
      <c r="B133" s="90" t="s">
        <v>91</v>
      </c>
      <c r="C133" s="90" t="s">
        <v>121</v>
      </c>
      <c r="D133" s="10" t="s">
        <v>656</v>
      </c>
      <c r="E133" s="90" t="s">
        <v>102</v>
      </c>
      <c r="F133" s="92" t="s">
        <v>19</v>
      </c>
      <c r="G133" s="10">
        <v>4275.9769999999999</v>
      </c>
      <c r="H133" s="10">
        <v>5416.1859999999997</v>
      </c>
      <c r="I133" s="23">
        <v>0.78948119580826803</v>
      </c>
      <c r="J133" s="90" t="s">
        <v>96</v>
      </c>
      <c r="K133" s="84"/>
    </row>
    <row r="134" spans="1:11" ht="20.100000000000001" customHeight="1" x14ac:dyDescent="0.2">
      <c r="A134" s="8">
        <f>SUBTOTAL(103,$B$4:B134)*1</f>
        <v>131</v>
      </c>
      <c r="B134" s="90" t="s">
        <v>91</v>
      </c>
      <c r="C134" s="90" t="s">
        <v>121</v>
      </c>
      <c r="D134" s="10" t="s">
        <v>334</v>
      </c>
      <c r="E134" s="90" t="s">
        <v>102</v>
      </c>
      <c r="F134" s="90" t="s">
        <v>19</v>
      </c>
      <c r="G134" s="10">
        <v>3830.9670000000001</v>
      </c>
      <c r="H134" s="10">
        <v>5201.7569999999996</v>
      </c>
      <c r="I134" s="23">
        <v>0.73647557930906804</v>
      </c>
      <c r="J134" s="90" t="s">
        <v>96</v>
      </c>
      <c r="K134" s="108" t="s">
        <v>778</v>
      </c>
    </row>
    <row r="135" spans="1:11" ht="20.100000000000001" customHeight="1" x14ac:dyDescent="0.2">
      <c r="A135" s="8">
        <f>SUBTOTAL(103,$B$4:B135)*1</f>
        <v>132</v>
      </c>
      <c r="B135" s="90" t="s">
        <v>91</v>
      </c>
      <c r="C135" s="90" t="s">
        <v>121</v>
      </c>
      <c r="D135" s="10" t="s">
        <v>360</v>
      </c>
      <c r="E135" s="90" t="s">
        <v>102</v>
      </c>
      <c r="F135" s="92" t="s">
        <v>19</v>
      </c>
      <c r="G135" s="10">
        <v>4508.9059999999999</v>
      </c>
      <c r="H135" s="10">
        <v>6415.0169999999998</v>
      </c>
      <c r="I135" s="23">
        <v>0.70286735015667101</v>
      </c>
      <c r="J135" s="90" t="s">
        <v>96</v>
      </c>
      <c r="K135" s="108" t="s">
        <v>778</v>
      </c>
    </row>
    <row r="136" spans="1:11" ht="20.100000000000001" customHeight="1" x14ac:dyDescent="0.2">
      <c r="A136" s="8">
        <f>SUBTOTAL(103,$B$4:B136)*1</f>
        <v>133</v>
      </c>
      <c r="B136" s="90" t="s">
        <v>91</v>
      </c>
      <c r="C136" s="90" t="s">
        <v>121</v>
      </c>
      <c r="D136" s="10" t="s">
        <v>389</v>
      </c>
      <c r="E136" s="90" t="s">
        <v>102</v>
      </c>
      <c r="F136" s="90" t="s">
        <v>19</v>
      </c>
      <c r="G136" s="10">
        <v>2043.3309999999999</v>
      </c>
      <c r="H136" s="10">
        <v>2863.6309999999999</v>
      </c>
      <c r="I136" s="23">
        <v>0.71354549521219701</v>
      </c>
      <c r="J136" s="90" t="s">
        <v>96</v>
      </c>
      <c r="K136" s="108" t="s">
        <v>778</v>
      </c>
    </row>
    <row r="137" spans="1:11" ht="20.100000000000001" customHeight="1" x14ac:dyDescent="0.2">
      <c r="A137" s="8">
        <f>SUBTOTAL(103,$B$4:B137)*1</f>
        <v>134</v>
      </c>
      <c r="B137" s="90" t="s">
        <v>91</v>
      </c>
      <c r="C137" s="90" t="s">
        <v>121</v>
      </c>
      <c r="D137" s="10" t="s">
        <v>337</v>
      </c>
      <c r="E137" s="90" t="s">
        <v>102</v>
      </c>
      <c r="F137" s="90" t="s">
        <v>19</v>
      </c>
      <c r="G137" s="10">
        <v>2926.7489999999998</v>
      </c>
      <c r="H137" s="10">
        <v>4067.1390000000001</v>
      </c>
      <c r="I137" s="23">
        <v>0.71960879625702501</v>
      </c>
      <c r="J137" s="90" t="s">
        <v>96</v>
      </c>
      <c r="K137" s="108" t="s">
        <v>778</v>
      </c>
    </row>
    <row r="138" spans="1:11" ht="20.100000000000001" customHeight="1" x14ac:dyDescent="0.2">
      <c r="A138" s="8">
        <f>SUBTOTAL(103,$B$4:B138)*1</f>
        <v>135</v>
      </c>
      <c r="B138" s="90" t="s">
        <v>91</v>
      </c>
      <c r="C138" s="90" t="s">
        <v>121</v>
      </c>
      <c r="D138" s="10" t="s">
        <v>307</v>
      </c>
      <c r="E138" s="90" t="s">
        <v>102</v>
      </c>
      <c r="F138" s="90" t="s">
        <v>19</v>
      </c>
      <c r="G138" s="10">
        <v>2465.5120000000002</v>
      </c>
      <c r="H138" s="10">
        <v>3893.7539999999999</v>
      </c>
      <c r="I138" s="23">
        <v>0.633196652895894</v>
      </c>
      <c r="J138" s="90" t="s">
        <v>96</v>
      </c>
      <c r="K138" s="108" t="s">
        <v>778</v>
      </c>
    </row>
    <row r="139" spans="1:11" ht="20.100000000000001" customHeight="1" x14ac:dyDescent="0.2">
      <c r="A139" s="8">
        <f>SUBTOTAL(103,$B$4:B139)*1</f>
        <v>136</v>
      </c>
      <c r="B139" s="90" t="s">
        <v>91</v>
      </c>
      <c r="C139" s="90" t="s">
        <v>121</v>
      </c>
      <c r="D139" s="10" t="s">
        <v>720</v>
      </c>
      <c r="E139" s="90" t="s">
        <v>94</v>
      </c>
      <c r="F139" s="92" t="s">
        <v>19</v>
      </c>
      <c r="G139" s="10">
        <v>5392.1049999999996</v>
      </c>
      <c r="H139" s="10">
        <v>6772.6850000000004</v>
      </c>
      <c r="I139" s="23">
        <v>0.79615470083135398</v>
      </c>
      <c r="J139" s="90" t="s">
        <v>96</v>
      </c>
      <c r="K139" s="84"/>
    </row>
    <row r="140" spans="1:11" ht="20.100000000000001" customHeight="1" x14ac:dyDescent="0.2">
      <c r="A140" s="8">
        <f>SUBTOTAL(103,$B$4:B140)*1</f>
        <v>137</v>
      </c>
      <c r="B140" s="90" t="s">
        <v>91</v>
      </c>
      <c r="C140" s="90" t="s">
        <v>121</v>
      </c>
      <c r="D140" s="10" t="s">
        <v>371</v>
      </c>
      <c r="E140" s="90" t="s">
        <v>102</v>
      </c>
      <c r="F140" s="92" t="s">
        <v>19</v>
      </c>
      <c r="G140" s="10">
        <v>2571.5439999999999</v>
      </c>
      <c r="H140" s="10">
        <v>3691.5239999999999</v>
      </c>
      <c r="I140" s="23">
        <v>0.69660768831517805</v>
      </c>
      <c r="J140" s="90" t="s">
        <v>96</v>
      </c>
      <c r="K140" s="108" t="s">
        <v>778</v>
      </c>
    </row>
    <row r="141" spans="1:11" ht="20.100000000000001" customHeight="1" x14ac:dyDescent="0.2">
      <c r="A141" s="8">
        <f>SUBTOTAL(103,$B$4:B141)*1</f>
        <v>138</v>
      </c>
      <c r="B141" s="90" t="s">
        <v>91</v>
      </c>
      <c r="C141" s="90" t="s">
        <v>121</v>
      </c>
      <c r="D141" s="10" t="s">
        <v>370</v>
      </c>
      <c r="E141" s="90" t="s">
        <v>102</v>
      </c>
      <c r="F141" s="90" t="s">
        <v>19</v>
      </c>
      <c r="G141" s="10">
        <v>5029.3940000000002</v>
      </c>
      <c r="H141" s="10">
        <v>6996.9110000000001</v>
      </c>
      <c r="I141" s="23">
        <v>0.71880205422078403</v>
      </c>
      <c r="J141" s="90" t="s">
        <v>96</v>
      </c>
      <c r="K141" s="108" t="s">
        <v>778</v>
      </c>
    </row>
    <row r="142" spans="1:11" ht="20.100000000000001" customHeight="1" x14ac:dyDescent="0.2">
      <c r="A142" s="8">
        <f>SUBTOTAL(103,$B$4:B142)*1</f>
        <v>139</v>
      </c>
      <c r="B142" s="90" t="s">
        <v>91</v>
      </c>
      <c r="C142" s="90" t="s">
        <v>121</v>
      </c>
      <c r="D142" s="10" t="s">
        <v>381</v>
      </c>
      <c r="E142" s="90" t="s">
        <v>102</v>
      </c>
      <c r="F142" s="90" t="s">
        <v>19</v>
      </c>
      <c r="G142" s="10">
        <v>4829.3710000000001</v>
      </c>
      <c r="H142" s="10">
        <v>6851.3090000000002</v>
      </c>
      <c r="I142" s="23">
        <v>0.70488296470061396</v>
      </c>
      <c r="J142" s="90" t="s">
        <v>96</v>
      </c>
      <c r="K142" s="108" t="s">
        <v>778</v>
      </c>
    </row>
    <row r="143" spans="1:11" ht="20.100000000000001" customHeight="1" x14ac:dyDescent="0.2">
      <c r="A143" s="8">
        <f>SUBTOTAL(103,$B$4:B143)*1</f>
        <v>140</v>
      </c>
      <c r="B143" s="90" t="s">
        <v>91</v>
      </c>
      <c r="C143" s="90" t="s">
        <v>121</v>
      </c>
      <c r="D143" s="10" t="s">
        <v>383</v>
      </c>
      <c r="E143" s="90" t="s">
        <v>102</v>
      </c>
      <c r="F143" s="92" t="s">
        <v>19</v>
      </c>
      <c r="G143" s="10">
        <v>1498.2829999999999</v>
      </c>
      <c r="H143" s="10">
        <v>2087.4830000000002</v>
      </c>
      <c r="I143" s="23">
        <v>0.71774620440022696</v>
      </c>
      <c r="J143" s="90" t="s">
        <v>96</v>
      </c>
      <c r="K143" s="108" t="s">
        <v>778</v>
      </c>
    </row>
    <row r="144" spans="1:11" ht="20.100000000000001" customHeight="1" x14ac:dyDescent="0.2">
      <c r="A144" s="8">
        <f>SUBTOTAL(103,$B$4:B144)*1</f>
        <v>141</v>
      </c>
      <c r="B144" s="90" t="s">
        <v>91</v>
      </c>
      <c r="C144" s="90" t="s">
        <v>121</v>
      </c>
      <c r="D144" s="10" t="s">
        <v>305</v>
      </c>
      <c r="E144" s="90" t="s">
        <v>102</v>
      </c>
      <c r="F144" s="92" t="s">
        <v>19</v>
      </c>
      <c r="G144" s="10">
        <v>4016.5450000000001</v>
      </c>
      <c r="H144" s="10">
        <v>5716.473</v>
      </c>
      <c r="I144" s="23">
        <v>0.70262642716933998</v>
      </c>
      <c r="J144" s="90" t="s">
        <v>96</v>
      </c>
      <c r="K144" s="108" t="s">
        <v>778</v>
      </c>
    </row>
    <row r="145" spans="1:11" ht="20.100000000000001" customHeight="1" x14ac:dyDescent="0.2">
      <c r="A145" s="8">
        <f>SUBTOTAL(103,$B$4:B145)*1</f>
        <v>142</v>
      </c>
      <c r="B145" s="90" t="s">
        <v>91</v>
      </c>
      <c r="C145" s="90" t="s">
        <v>121</v>
      </c>
      <c r="D145" s="10" t="s">
        <v>347</v>
      </c>
      <c r="E145" s="90" t="s">
        <v>102</v>
      </c>
      <c r="F145" s="92" t="s">
        <v>19</v>
      </c>
      <c r="G145" s="10">
        <v>2162.8180000000002</v>
      </c>
      <c r="H145" s="10">
        <v>3384.2289999999998</v>
      </c>
      <c r="I145" s="23">
        <v>0.63908736672370603</v>
      </c>
      <c r="J145" s="90" t="s">
        <v>96</v>
      </c>
      <c r="K145" s="108" t="s">
        <v>778</v>
      </c>
    </row>
    <row r="146" spans="1:11" ht="20.100000000000001" customHeight="1" x14ac:dyDescent="0.2">
      <c r="A146" s="8">
        <f>SUBTOTAL(103,$B$4:B146)*1</f>
        <v>143</v>
      </c>
      <c r="B146" s="90" t="s">
        <v>91</v>
      </c>
      <c r="C146" s="90" t="s">
        <v>121</v>
      </c>
      <c r="D146" s="10" t="s">
        <v>759</v>
      </c>
      <c r="E146" s="90" t="s">
        <v>94</v>
      </c>
      <c r="F146" s="92" t="s">
        <v>19</v>
      </c>
      <c r="G146" s="10">
        <v>5211.1090000000004</v>
      </c>
      <c r="H146" s="10">
        <v>6613.2950000000001</v>
      </c>
      <c r="I146" s="23">
        <v>0.78797467828064505</v>
      </c>
      <c r="J146" s="90" t="s">
        <v>96</v>
      </c>
      <c r="K146" s="84"/>
    </row>
    <row r="147" spans="1:11" ht="20.100000000000001" customHeight="1" x14ac:dyDescent="0.2">
      <c r="A147" s="8">
        <f>SUBTOTAL(103,$B$4:B147)*1</f>
        <v>144</v>
      </c>
      <c r="B147" s="90" t="s">
        <v>91</v>
      </c>
      <c r="C147" s="90" t="s">
        <v>121</v>
      </c>
      <c r="D147" s="10" t="s">
        <v>324</v>
      </c>
      <c r="E147" s="90" t="s">
        <v>102</v>
      </c>
      <c r="F147" s="92" t="s">
        <v>19</v>
      </c>
      <c r="G147" s="10">
        <v>3427.7310000000002</v>
      </c>
      <c r="H147" s="10">
        <v>4349.5360000000001</v>
      </c>
      <c r="I147" s="23">
        <v>0.78806819853887899</v>
      </c>
      <c r="J147" s="90" t="s">
        <v>96</v>
      </c>
      <c r="K147" s="108" t="s">
        <v>778</v>
      </c>
    </row>
    <row r="148" spans="1:11" ht="20.100000000000001" customHeight="1" x14ac:dyDescent="0.2">
      <c r="A148" s="8">
        <f>SUBTOTAL(103,$B$4:B148)*1</f>
        <v>145</v>
      </c>
      <c r="B148" s="90" t="s">
        <v>91</v>
      </c>
      <c r="C148" s="90" t="s">
        <v>626</v>
      </c>
      <c r="D148" s="10" t="s">
        <v>627</v>
      </c>
      <c r="E148" s="90" t="s">
        <v>102</v>
      </c>
      <c r="F148" s="92" t="s">
        <v>19</v>
      </c>
      <c r="G148" s="10">
        <v>93.614999999999995</v>
      </c>
      <c r="H148" s="10">
        <v>128.07</v>
      </c>
      <c r="I148" s="23">
        <v>0.73096743968142397</v>
      </c>
      <c r="J148" s="90" t="s">
        <v>96</v>
      </c>
      <c r="K148" s="84"/>
    </row>
    <row r="149" spans="1:11" ht="20.100000000000001" customHeight="1" x14ac:dyDescent="0.2">
      <c r="A149" s="8">
        <f>SUBTOTAL(103,$B$4:B149)*1</f>
        <v>146</v>
      </c>
      <c r="B149" s="90" t="s">
        <v>91</v>
      </c>
      <c r="C149" s="90" t="s">
        <v>366</v>
      </c>
      <c r="D149" s="10" t="s">
        <v>764</v>
      </c>
      <c r="E149" s="90" t="s">
        <v>102</v>
      </c>
      <c r="F149" s="92" t="s">
        <v>19</v>
      </c>
      <c r="G149" s="10">
        <v>1524.47</v>
      </c>
      <c r="H149" s="10">
        <v>2226.6849999999999</v>
      </c>
      <c r="I149" s="23">
        <v>0.68463657859104499</v>
      </c>
      <c r="J149" s="90" t="s">
        <v>96</v>
      </c>
      <c r="K149" s="84"/>
    </row>
    <row r="150" spans="1:11" ht="20.100000000000001" customHeight="1" x14ac:dyDescent="0.2">
      <c r="A150" s="8">
        <f>SUBTOTAL(103,$B$4:B150)*1</f>
        <v>147</v>
      </c>
      <c r="B150" s="90" t="s">
        <v>91</v>
      </c>
      <c r="C150" s="90" t="s">
        <v>308</v>
      </c>
      <c r="D150" s="10" t="s">
        <v>309</v>
      </c>
      <c r="E150" s="90" t="s">
        <v>102</v>
      </c>
      <c r="F150" s="90" t="s">
        <v>20</v>
      </c>
      <c r="G150" s="10">
        <v>35.226999999999997</v>
      </c>
      <c r="H150" s="10">
        <v>1438.519</v>
      </c>
      <c r="I150" s="23">
        <v>2.44883800631066E-2</v>
      </c>
      <c r="J150" s="90" t="s">
        <v>115</v>
      </c>
      <c r="K150" s="108" t="s">
        <v>778</v>
      </c>
    </row>
    <row r="151" spans="1:11" ht="20.100000000000001" customHeight="1" x14ac:dyDescent="0.2">
      <c r="A151" s="8">
        <f>SUBTOTAL(103,$B$4:B151)*1</f>
        <v>148</v>
      </c>
      <c r="B151" s="90" t="s">
        <v>91</v>
      </c>
      <c r="C151" s="90" t="s">
        <v>709</v>
      </c>
      <c r="D151" s="10" t="s">
        <v>710</v>
      </c>
      <c r="E151" s="90" t="s">
        <v>102</v>
      </c>
      <c r="F151" s="92" t="s">
        <v>20</v>
      </c>
      <c r="G151" s="10">
        <v>1261.3050000000001</v>
      </c>
      <c r="H151" s="10">
        <v>1782.896</v>
      </c>
      <c r="I151" s="23">
        <v>0.70744732166093804</v>
      </c>
      <c r="J151" s="90" t="s">
        <v>115</v>
      </c>
      <c r="K151" s="84"/>
    </row>
    <row r="152" spans="1:11" ht="20.100000000000001" customHeight="1" x14ac:dyDescent="0.2">
      <c r="A152" s="8">
        <f>SUBTOTAL(103,$B$4:B152)*1</f>
        <v>149</v>
      </c>
      <c r="B152" s="90" t="s">
        <v>91</v>
      </c>
      <c r="C152" s="90" t="s">
        <v>348</v>
      </c>
      <c r="D152" s="10" t="s">
        <v>702</v>
      </c>
      <c r="E152" s="90" t="s">
        <v>102</v>
      </c>
      <c r="F152" s="90" t="s">
        <v>20</v>
      </c>
      <c r="G152" s="10">
        <v>385.197</v>
      </c>
      <c r="H152" s="10">
        <v>607.79999999999995</v>
      </c>
      <c r="I152" s="23">
        <v>0.633756169792695</v>
      </c>
      <c r="J152" s="90" t="s">
        <v>96</v>
      </c>
      <c r="K152" s="84"/>
    </row>
    <row r="153" spans="1:11" ht="20.100000000000001" customHeight="1" x14ac:dyDescent="0.2">
      <c r="A153" s="8">
        <f>SUBTOTAL(103,$B$4:B153)*1</f>
        <v>150</v>
      </c>
      <c r="B153" s="90" t="s">
        <v>92</v>
      </c>
      <c r="C153" s="90" t="s">
        <v>368</v>
      </c>
      <c r="D153" s="10" t="s">
        <v>369</v>
      </c>
      <c r="E153" s="90" t="s">
        <v>94</v>
      </c>
      <c r="F153" s="90" t="s">
        <v>20</v>
      </c>
      <c r="G153" s="10">
        <v>3559.8820000000001</v>
      </c>
      <c r="H153" s="10">
        <v>6355.384</v>
      </c>
      <c r="I153" s="23">
        <v>0.56013641347242005</v>
      </c>
      <c r="J153" s="90" t="s">
        <v>131</v>
      </c>
      <c r="K153" s="108" t="s">
        <v>778</v>
      </c>
    </row>
    <row r="154" spans="1:11" ht="20.100000000000001" customHeight="1" x14ac:dyDescent="0.2">
      <c r="A154" s="8">
        <f>SUBTOTAL(103,$B$4:B154)*1</f>
        <v>151</v>
      </c>
      <c r="B154" s="90" t="s">
        <v>92</v>
      </c>
      <c r="C154" s="90" t="s">
        <v>645</v>
      </c>
      <c r="D154" s="10" t="s">
        <v>646</v>
      </c>
      <c r="E154" s="90" t="s">
        <v>94</v>
      </c>
      <c r="F154" s="90" t="s">
        <v>98</v>
      </c>
      <c r="G154" s="10">
        <v>88.421000000000006</v>
      </c>
      <c r="H154" s="10">
        <v>130.77199999999999</v>
      </c>
      <c r="I154" s="23">
        <v>0.67614626984369697</v>
      </c>
      <c r="J154" s="90" t="s">
        <v>115</v>
      </c>
      <c r="K154" s="84"/>
    </row>
    <row r="155" spans="1:11" ht="20.100000000000001" customHeight="1" x14ac:dyDescent="0.2">
      <c r="A155" s="8">
        <f>SUBTOTAL(103,$B$4:B155)*1</f>
        <v>152</v>
      </c>
      <c r="B155" s="90" t="s">
        <v>92</v>
      </c>
      <c r="C155" s="90" t="s">
        <v>326</v>
      </c>
      <c r="D155" s="10" t="s">
        <v>694</v>
      </c>
      <c r="E155" s="90" t="s">
        <v>102</v>
      </c>
      <c r="F155" s="90" t="s">
        <v>98</v>
      </c>
      <c r="G155" s="10">
        <v>69.046000000000006</v>
      </c>
      <c r="H155" s="10">
        <v>89.578999999999994</v>
      </c>
      <c r="I155" s="23">
        <v>0.77078333091461204</v>
      </c>
      <c r="J155" s="90" t="s">
        <v>115</v>
      </c>
      <c r="K155" s="84"/>
    </row>
    <row r="156" spans="1:11" ht="20.100000000000001" customHeight="1" x14ac:dyDescent="0.2">
      <c r="A156" s="8">
        <f>SUBTOTAL(103,$B$4:B156)*1</f>
        <v>153</v>
      </c>
      <c r="B156" s="90" t="s">
        <v>92</v>
      </c>
      <c r="C156" s="90" t="s">
        <v>748</v>
      </c>
      <c r="D156" s="10" t="s">
        <v>749</v>
      </c>
      <c r="E156" s="90" t="s">
        <v>102</v>
      </c>
      <c r="F156" s="90" t="s">
        <v>98</v>
      </c>
      <c r="G156" s="10">
        <v>34.252000000000002</v>
      </c>
      <c r="H156" s="10">
        <v>110.801</v>
      </c>
      <c r="I156" s="23">
        <v>0.30913078401819499</v>
      </c>
      <c r="J156" s="90" t="s">
        <v>96</v>
      </c>
      <c r="K156" s="84"/>
    </row>
    <row r="157" spans="1:11" ht="20.100000000000001" customHeight="1" x14ac:dyDescent="0.2">
      <c r="A157" s="8">
        <f>SUBTOTAL(103,$B$4:B157)*1</f>
        <v>154</v>
      </c>
      <c r="B157" s="90" t="s">
        <v>92</v>
      </c>
      <c r="C157" s="90" t="s">
        <v>751</v>
      </c>
      <c r="D157" s="10" t="s">
        <v>752</v>
      </c>
      <c r="E157" s="90" t="s">
        <v>94</v>
      </c>
      <c r="F157" s="90" t="s">
        <v>98</v>
      </c>
      <c r="G157" s="10">
        <v>65.27</v>
      </c>
      <c r="H157" s="10">
        <v>108.12</v>
      </c>
      <c r="I157" s="23">
        <v>0.60368109507954104</v>
      </c>
      <c r="J157" s="90" t="s">
        <v>96</v>
      </c>
      <c r="K157" s="84"/>
    </row>
    <row r="158" spans="1:11" ht="20.100000000000001" customHeight="1" x14ac:dyDescent="0.2">
      <c r="A158" s="8">
        <f>SUBTOTAL(103,$B$4:B158)*1</f>
        <v>155</v>
      </c>
      <c r="B158" s="90" t="s">
        <v>92</v>
      </c>
      <c r="C158" s="90" t="s">
        <v>732</v>
      </c>
      <c r="D158" s="10" t="s">
        <v>733</v>
      </c>
      <c r="E158" s="90" t="s">
        <v>94</v>
      </c>
      <c r="F158" s="90" t="s">
        <v>19</v>
      </c>
      <c r="G158" s="10">
        <v>3442.915</v>
      </c>
      <c r="H158" s="10">
        <v>4382.4290000000001</v>
      </c>
      <c r="I158" s="23">
        <v>0.78561797578466197</v>
      </c>
      <c r="J158" s="90" t="s">
        <v>96</v>
      </c>
      <c r="K158" s="84"/>
    </row>
    <row r="159" spans="1:11" ht="20.100000000000001" customHeight="1" x14ac:dyDescent="0.2">
      <c r="A159" s="8">
        <f>SUBTOTAL(103,$B$4:B159)*1</f>
        <v>156</v>
      </c>
      <c r="B159" s="90" t="s">
        <v>92</v>
      </c>
      <c r="C159" s="90" t="s">
        <v>677</v>
      </c>
      <c r="D159" s="10" t="s">
        <v>678</v>
      </c>
      <c r="E159" s="90" t="s">
        <v>94</v>
      </c>
      <c r="F159" s="90" t="s">
        <v>98</v>
      </c>
      <c r="G159" s="10">
        <v>948.12900000000002</v>
      </c>
      <c r="H159" s="10">
        <v>1269.318</v>
      </c>
      <c r="I159" s="23">
        <v>0.74695939079095997</v>
      </c>
      <c r="J159" s="90" t="s">
        <v>306</v>
      </c>
      <c r="K159" s="84"/>
    </row>
    <row r="160" spans="1:11" ht="20.100000000000001" customHeight="1" x14ac:dyDescent="0.2">
      <c r="A160" s="8">
        <f>SUBTOTAL(103,$B$4:B160)*1</f>
        <v>157</v>
      </c>
      <c r="B160" s="90" t="s">
        <v>85</v>
      </c>
      <c r="C160" s="90" t="s">
        <v>765</v>
      </c>
      <c r="D160" s="10" t="s">
        <v>766</v>
      </c>
      <c r="E160" s="90" t="s">
        <v>94</v>
      </c>
      <c r="F160" s="90" t="s">
        <v>98</v>
      </c>
      <c r="G160" s="10">
        <v>83.85</v>
      </c>
      <c r="H160" s="10">
        <v>1229.3969999999999</v>
      </c>
      <c r="I160" s="23">
        <v>6.8204168384988703E-2</v>
      </c>
      <c r="J160" s="90" t="s">
        <v>306</v>
      </c>
      <c r="K160" s="84"/>
    </row>
    <row r="161" spans="1:11" ht="20.100000000000001" customHeight="1" x14ac:dyDescent="0.2">
      <c r="A161" s="8">
        <f>SUBTOTAL(103,$B$4:B161)*1</f>
        <v>158</v>
      </c>
      <c r="B161" s="90" t="s">
        <v>85</v>
      </c>
      <c r="C161" s="90" t="s">
        <v>351</v>
      </c>
      <c r="D161" s="10" t="s">
        <v>690</v>
      </c>
      <c r="E161" s="90" t="s">
        <v>102</v>
      </c>
      <c r="F161" s="90" t="s">
        <v>98</v>
      </c>
      <c r="G161" s="10">
        <v>410.71899999999999</v>
      </c>
      <c r="H161" s="10">
        <v>545.32299999999998</v>
      </c>
      <c r="I161" s="23">
        <v>0.75316647198082598</v>
      </c>
      <c r="J161" s="90" t="s">
        <v>306</v>
      </c>
      <c r="K161" s="84"/>
    </row>
    <row r="162" spans="1:11" ht="20.100000000000001" customHeight="1" x14ac:dyDescent="0.2">
      <c r="A162" s="8">
        <f>SUBTOTAL(103,$B$4:B162)*1</f>
        <v>159</v>
      </c>
      <c r="B162" s="90" t="s">
        <v>85</v>
      </c>
      <c r="C162" s="90" t="s">
        <v>670</v>
      </c>
      <c r="D162" s="10" t="s">
        <v>671</v>
      </c>
      <c r="E162" s="90" t="s">
        <v>94</v>
      </c>
      <c r="F162" s="90" t="s">
        <v>98</v>
      </c>
      <c r="G162" s="10">
        <v>3.8809999999999998</v>
      </c>
      <c r="H162" s="10">
        <v>14.88</v>
      </c>
      <c r="I162" s="23">
        <v>0.26081989247311799</v>
      </c>
      <c r="J162" s="90" t="s">
        <v>306</v>
      </c>
      <c r="K162" s="84"/>
    </row>
    <row r="163" spans="1:11" ht="20.100000000000001" customHeight="1" x14ac:dyDescent="0.2">
      <c r="A163" s="8">
        <f>SUBTOTAL(103,$B$4:B163)*1</f>
        <v>160</v>
      </c>
      <c r="B163" s="90" t="s">
        <v>85</v>
      </c>
      <c r="C163" s="90" t="s">
        <v>667</v>
      </c>
      <c r="D163" s="10" t="s">
        <v>668</v>
      </c>
      <c r="E163" s="90" t="s">
        <v>102</v>
      </c>
      <c r="F163" s="90" t="s">
        <v>98</v>
      </c>
      <c r="G163" s="10">
        <v>239.77</v>
      </c>
      <c r="H163" s="10">
        <v>3145.0810000000001</v>
      </c>
      <c r="I163" s="23">
        <v>7.6236510283836906E-2</v>
      </c>
      <c r="J163" s="90" t="s">
        <v>99</v>
      </c>
      <c r="K163" s="84"/>
    </row>
    <row r="164" spans="1:11" ht="20.100000000000001" customHeight="1" x14ac:dyDescent="0.2">
      <c r="A164" s="8">
        <f>SUBTOTAL(103,$B$4:B164)*1</f>
        <v>161</v>
      </c>
      <c r="B164" s="90" t="s">
        <v>85</v>
      </c>
      <c r="C164" s="90" t="s">
        <v>641</v>
      </c>
      <c r="D164" s="10" t="s">
        <v>642</v>
      </c>
      <c r="E164" s="90" t="s">
        <v>102</v>
      </c>
      <c r="F164" s="90" t="s">
        <v>98</v>
      </c>
      <c r="G164" s="10">
        <v>257.86500000000001</v>
      </c>
      <c r="H164" s="10">
        <v>353.33</v>
      </c>
      <c r="I164" s="23">
        <v>0.72981348880649799</v>
      </c>
      <c r="J164" s="90" t="s">
        <v>96</v>
      </c>
      <c r="K164" s="84"/>
    </row>
    <row r="165" spans="1:11" ht="20.100000000000001" customHeight="1" x14ac:dyDescent="0.2">
      <c r="A165" s="8">
        <f>SUBTOTAL(103,$B$4:B165)*1</f>
        <v>162</v>
      </c>
      <c r="B165" s="90" t="s">
        <v>85</v>
      </c>
      <c r="C165" s="90" t="s">
        <v>641</v>
      </c>
      <c r="D165" s="10" t="s">
        <v>691</v>
      </c>
      <c r="E165" s="90" t="s">
        <v>102</v>
      </c>
      <c r="F165" s="90" t="s">
        <v>98</v>
      </c>
      <c r="G165" s="10">
        <v>301.46600000000001</v>
      </c>
      <c r="H165" s="10">
        <v>417.505</v>
      </c>
      <c r="I165" s="23">
        <v>0.72206560400474196</v>
      </c>
      <c r="J165" s="90" t="s">
        <v>96</v>
      </c>
      <c r="K165" s="84"/>
    </row>
    <row r="166" spans="1:11" ht="20.100000000000001" customHeight="1" x14ac:dyDescent="0.2">
      <c r="A166" s="8">
        <f>SUBTOTAL(103,$B$4:B166)*1</f>
        <v>163</v>
      </c>
      <c r="B166" s="90" t="s">
        <v>88</v>
      </c>
      <c r="C166" s="90" t="s">
        <v>728</v>
      </c>
      <c r="D166" s="10" t="s">
        <v>729</v>
      </c>
      <c r="E166" s="90" t="s">
        <v>94</v>
      </c>
      <c r="F166" s="90" t="s">
        <v>98</v>
      </c>
      <c r="G166" s="10">
        <v>336.233</v>
      </c>
      <c r="H166" s="10">
        <v>460.31</v>
      </c>
      <c r="I166" s="23">
        <v>0.73044904520866405</v>
      </c>
      <c r="J166" s="90" t="s">
        <v>125</v>
      </c>
      <c r="K166" s="84"/>
    </row>
    <row r="167" spans="1:11" ht="20.100000000000001" customHeight="1" x14ac:dyDescent="0.2">
      <c r="A167" s="8">
        <f>SUBTOTAL(103,$B$4:B167)*1</f>
        <v>164</v>
      </c>
      <c r="B167" s="90" t="s">
        <v>88</v>
      </c>
      <c r="C167" s="90" t="s">
        <v>711</v>
      </c>
      <c r="D167" s="10" t="s">
        <v>712</v>
      </c>
      <c r="E167" s="90" t="s">
        <v>102</v>
      </c>
      <c r="F167" s="90" t="s">
        <v>98</v>
      </c>
      <c r="G167" s="10">
        <v>1186.7840000000001</v>
      </c>
      <c r="H167" s="10">
        <v>3688.152</v>
      </c>
      <c r="I167" s="23">
        <v>0.32178283324548401</v>
      </c>
      <c r="J167" s="90" t="s">
        <v>125</v>
      </c>
      <c r="K167" s="84"/>
    </row>
    <row r="168" spans="1:11" ht="20.100000000000001" customHeight="1" x14ac:dyDescent="0.2">
      <c r="A168" s="8">
        <f>SUBTOTAL(103,$B$4:B168)*1</f>
        <v>165</v>
      </c>
      <c r="B168" s="90" t="s">
        <v>88</v>
      </c>
      <c r="C168" s="90" t="s">
        <v>444</v>
      </c>
      <c r="D168" s="10" t="s">
        <v>727</v>
      </c>
      <c r="E168" s="90" t="s">
        <v>94</v>
      </c>
      <c r="F168" s="90" t="s">
        <v>98</v>
      </c>
      <c r="G168" s="10">
        <v>76.56</v>
      </c>
      <c r="H168" s="10">
        <v>274.37299999999999</v>
      </c>
      <c r="I168" s="23">
        <v>0.27903620254179501</v>
      </c>
      <c r="J168" s="90" t="s">
        <v>125</v>
      </c>
      <c r="K168" s="84"/>
    </row>
    <row r="169" spans="1:11" ht="20.100000000000001" customHeight="1" x14ac:dyDescent="0.2">
      <c r="A169" s="8">
        <f>SUBTOTAL(103,$B$4:B169)*1</f>
        <v>166</v>
      </c>
      <c r="B169" s="90" t="s">
        <v>88</v>
      </c>
      <c r="C169" s="90" t="s">
        <v>581</v>
      </c>
      <c r="D169" s="10" t="s">
        <v>639</v>
      </c>
      <c r="E169" s="90" t="s">
        <v>102</v>
      </c>
      <c r="F169" s="90" t="s">
        <v>20</v>
      </c>
      <c r="G169" s="10">
        <v>28.87</v>
      </c>
      <c r="H169" s="10">
        <v>50.68</v>
      </c>
      <c r="I169" s="23">
        <v>0.56965272296764002</v>
      </c>
      <c r="J169" s="90" t="s">
        <v>125</v>
      </c>
      <c r="K169" s="84"/>
    </row>
    <row r="170" spans="1:11" ht="20.100000000000001" customHeight="1" x14ac:dyDescent="0.2">
      <c r="A170" s="8">
        <f>SUBTOTAL(103,$B$4:B170)*1</f>
        <v>167</v>
      </c>
      <c r="B170" s="90" t="s">
        <v>83</v>
      </c>
      <c r="C170" s="90" t="s">
        <v>261</v>
      </c>
      <c r="D170" s="10" t="s">
        <v>658</v>
      </c>
      <c r="E170" s="90" t="s">
        <v>94</v>
      </c>
      <c r="F170" s="90" t="s">
        <v>98</v>
      </c>
      <c r="G170" s="10">
        <v>56.768999999999998</v>
      </c>
      <c r="H170" s="10">
        <v>76.864000000000004</v>
      </c>
      <c r="I170" s="23">
        <v>0.73856421731890098</v>
      </c>
      <c r="J170" s="90" t="s">
        <v>104</v>
      </c>
      <c r="K170" s="84"/>
    </row>
    <row r="171" spans="1:11" ht="20.100000000000001" customHeight="1" x14ac:dyDescent="0.2">
      <c r="A171" s="8">
        <f>SUBTOTAL(103,$B$4:B171)*1</f>
        <v>168</v>
      </c>
      <c r="B171" s="90" t="s">
        <v>83</v>
      </c>
      <c r="C171" s="90" t="s">
        <v>110</v>
      </c>
      <c r="D171" s="10" t="s">
        <v>679</v>
      </c>
      <c r="E171" s="90" t="s">
        <v>94</v>
      </c>
      <c r="F171" s="90" t="s">
        <v>98</v>
      </c>
      <c r="G171" s="10">
        <v>1712.5509999999999</v>
      </c>
      <c r="H171" s="10">
        <v>2156.7600000000002</v>
      </c>
      <c r="I171" s="23">
        <v>0.79403874330013502</v>
      </c>
      <c r="J171" s="90" t="s">
        <v>104</v>
      </c>
      <c r="K171" s="84"/>
    </row>
    <row r="172" spans="1:11" ht="20.100000000000001" customHeight="1" x14ac:dyDescent="0.2">
      <c r="A172" s="8">
        <f>SUBTOTAL(103,$B$4:B172)*1</f>
        <v>169</v>
      </c>
      <c r="B172" s="90" t="s">
        <v>83</v>
      </c>
      <c r="C172" s="90" t="s">
        <v>110</v>
      </c>
      <c r="D172" s="10" t="s">
        <v>696</v>
      </c>
      <c r="E172" s="90" t="s">
        <v>102</v>
      </c>
      <c r="F172" s="90" t="s">
        <v>98</v>
      </c>
      <c r="G172" s="10">
        <v>95.712999999999994</v>
      </c>
      <c r="H172" s="10">
        <v>139.714</v>
      </c>
      <c r="I172" s="23">
        <v>0.68506377313654998</v>
      </c>
      <c r="J172" s="90" t="s">
        <v>104</v>
      </c>
      <c r="K172" s="84"/>
    </row>
    <row r="173" spans="1:11" ht="20.100000000000001" customHeight="1" x14ac:dyDescent="0.2">
      <c r="A173" s="8">
        <f>SUBTOTAL(103,$B$4:B173)*1</f>
        <v>170</v>
      </c>
      <c r="B173" s="90" t="s">
        <v>83</v>
      </c>
      <c r="C173" s="90" t="s">
        <v>110</v>
      </c>
      <c r="D173" s="10" t="s">
        <v>718</v>
      </c>
      <c r="E173" s="90" t="s">
        <v>94</v>
      </c>
      <c r="F173" s="90" t="s">
        <v>98</v>
      </c>
      <c r="G173" s="10">
        <v>430.416</v>
      </c>
      <c r="H173" s="10">
        <v>576.30999999999995</v>
      </c>
      <c r="I173" s="23">
        <v>0.74684805052836101</v>
      </c>
      <c r="J173" s="90" t="s">
        <v>104</v>
      </c>
      <c r="K173" s="84"/>
    </row>
    <row r="174" spans="1:11" ht="20.100000000000001" customHeight="1" x14ac:dyDescent="0.2">
      <c r="A174" s="8">
        <f>SUBTOTAL(103,$B$4:B174)*1</f>
        <v>171</v>
      </c>
      <c r="B174" s="90" t="s">
        <v>83</v>
      </c>
      <c r="C174" s="90" t="s">
        <v>110</v>
      </c>
      <c r="D174" s="10" t="s">
        <v>719</v>
      </c>
      <c r="E174" s="90" t="s">
        <v>94</v>
      </c>
      <c r="F174" s="90" t="s">
        <v>98</v>
      </c>
      <c r="G174" s="10">
        <v>93.156999999999996</v>
      </c>
      <c r="H174" s="10">
        <v>122.134</v>
      </c>
      <c r="I174" s="23">
        <v>0.76274419899454704</v>
      </c>
      <c r="J174" s="90" t="s">
        <v>104</v>
      </c>
      <c r="K174" s="84"/>
    </row>
    <row r="175" spans="1:11" ht="20.100000000000001" customHeight="1" x14ac:dyDescent="0.2">
      <c r="A175" s="8">
        <f>SUBTOTAL(103,$B$4:B175)*1</f>
        <v>172</v>
      </c>
      <c r="B175" s="90" t="s">
        <v>83</v>
      </c>
      <c r="C175" s="90" t="s">
        <v>110</v>
      </c>
      <c r="D175" s="10" t="s">
        <v>734</v>
      </c>
      <c r="E175" s="90" t="s">
        <v>94</v>
      </c>
      <c r="F175" s="90" t="s">
        <v>98</v>
      </c>
      <c r="G175" s="10">
        <v>129.38</v>
      </c>
      <c r="H175" s="10">
        <v>178.863</v>
      </c>
      <c r="I175" s="23">
        <v>0.72334691915041105</v>
      </c>
      <c r="J175" s="90" t="s">
        <v>104</v>
      </c>
      <c r="K175" s="84"/>
    </row>
    <row r="176" spans="1:11" ht="20.100000000000001" customHeight="1" x14ac:dyDescent="0.2">
      <c r="A176" s="8">
        <f>SUBTOTAL(103,$B$4:B176)*1</f>
        <v>173</v>
      </c>
      <c r="B176" s="90" t="s">
        <v>83</v>
      </c>
      <c r="C176" s="90" t="s">
        <v>660</v>
      </c>
      <c r="D176" s="10" t="s">
        <v>661</v>
      </c>
      <c r="E176" s="90" t="s">
        <v>94</v>
      </c>
      <c r="F176" s="90" t="s">
        <v>98</v>
      </c>
      <c r="G176" s="10">
        <v>66.010000000000005</v>
      </c>
      <c r="H176" s="10">
        <v>113.29900000000001</v>
      </c>
      <c r="I176" s="23">
        <v>0.58261767535459297</v>
      </c>
      <c r="J176" s="90" t="s">
        <v>104</v>
      </c>
      <c r="K176" s="84"/>
    </row>
    <row r="177" spans="1:11" ht="20.100000000000001" customHeight="1" x14ac:dyDescent="0.2">
      <c r="A177" s="8">
        <f>SUBTOTAL(103,$B$4:B177)*1</f>
        <v>174</v>
      </c>
      <c r="B177" s="90" t="s">
        <v>83</v>
      </c>
      <c r="C177" s="90" t="s">
        <v>700</v>
      </c>
      <c r="D177" s="10" t="s">
        <v>701</v>
      </c>
      <c r="E177" s="90" t="s">
        <v>102</v>
      </c>
      <c r="F177" s="90" t="s">
        <v>20</v>
      </c>
      <c r="G177" s="10">
        <v>140.59100000000001</v>
      </c>
      <c r="H177" s="10">
        <v>1159.261</v>
      </c>
      <c r="I177" s="23">
        <v>0.121276399361317</v>
      </c>
      <c r="J177" s="90" t="s">
        <v>306</v>
      </c>
      <c r="K177" s="84"/>
    </row>
  </sheetData>
  <autoFilter ref="A3:K177" xr:uid="{00000000-0001-0000-0700-000000000000}"/>
  <sortState xmlns:xlrd2="http://schemas.microsoft.com/office/spreadsheetml/2017/richdata2" ref="B4:J177">
    <sortCondition ref="B4:B177" customList="成都市,绵阳市,自贡市,攀枝花市,泸州市,德阳市,广元市,遂宁市,内江市,乐山市,资阳市,宜宾市,南充市,达州市,雅安市,阿坝州,甘孜州,凉山州,广安市,巴中市,眉山市,四川省"/>
    <sortCondition ref="C4:C177"/>
  </sortState>
  <phoneticPr fontId="41" type="noConversion"/>
  <conditionalFormatting sqref="D1:D2 D4:D1048576">
    <cfRule type="duplicateValues" dxfId="1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市州月运行表</vt:lpstr>
      <vt:lpstr>入网率</vt:lpstr>
      <vt:lpstr>上线率</vt:lpstr>
      <vt:lpstr>数据合格率</vt:lpstr>
      <vt:lpstr>轨迹完整率</vt:lpstr>
      <vt:lpstr>漂移率</vt:lpstr>
      <vt:lpstr>两客一危未上线车辆明细</vt:lpstr>
      <vt:lpstr>两客一危连续两月未上线车辆明细</vt:lpstr>
      <vt:lpstr>两客一危轨迹完整率低于80%车辆明细</vt:lpstr>
      <vt:lpstr>两客一危高速通行次数</vt:lpstr>
      <vt:lpstr>两客一危高速公路通行明细</vt:lpstr>
      <vt:lpstr>轨迹完整率!Print_Titles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2023-02-11T19:38:00Z</cp:lastPrinted>
  <dcterms:created xsi:type="dcterms:W3CDTF">2018-12-20T23:01:00Z</dcterms:created>
  <dcterms:modified xsi:type="dcterms:W3CDTF">2025-03-06T00:56:47Z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B94230B84B41C9FBDAABB96632C9C640_42</vt:lpwstr>
  </property>
</Properties>
</file>