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nn\省中心文档\2016\考核办法和管理办法\服务商及市州考核\2025\1\@考核数据\市州\"/>
    </mc:Choice>
  </mc:AlternateContent>
  <xr:revisionPtr revIDLastSave="0" documentId="13_ncr:1_{AB55267B-4878-4DC0-916B-10B9BCA15061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市州月运行表" sheetId="7" r:id="rId1"/>
    <sheet name="入网率" sheetId="2" r:id="rId2"/>
    <sheet name="上线率" sheetId="3" r:id="rId3"/>
    <sheet name="数据合格率" sheetId="4" r:id="rId4"/>
    <sheet name="轨迹完整率" sheetId="1" r:id="rId5"/>
    <sheet name="漂移率" sheetId="25" r:id="rId6"/>
    <sheet name="两客一危未上线车辆明细" sheetId="9" r:id="rId7"/>
    <sheet name="两客一危连续两月未上线车辆明细" sheetId="18" r:id="rId8"/>
    <sheet name="两客一危轨迹完整率低于80%车辆明细" sheetId="8" r:id="rId9"/>
    <sheet name="两客一危高速通行次数" sheetId="26" r:id="rId10"/>
    <sheet name="两客一危高速公路通行明细" sheetId="14" r:id="rId11"/>
  </sheets>
  <definedNames>
    <definedName name="_xlnm._FilterDatabase" localSheetId="4" hidden="1">轨迹完整率!$A$4:$L$26</definedName>
    <definedName name="_xlnm._FilterDatabase" localSheetId="10" hidden="1">两客一危高速公路通行明细!$B$3:$K$292</definedName>
    <definedName name="_xlnm._FilterDatabase" localSheetId="9" hidden="1">两客一危高速通行次数!$A$3:$G$3</definedName>
    <definedName name="_xlnm._FilterDatabase" localSheetId="8" hidden="1">'两客一危轨迹完整率低于80%车辆明细'!$A$3:$K$146</definedName>
    <definedName name="_xlnm._FilterDatabase" localSheetId="7" hidden="1">两客一危连续两月未上线车辆明细!$A$3:$H$67</definedName>
    <definedName name="_xlnm._FilterDatabase" localSheetId="6" hidden="1">两客一危未上线车辆明细!$A$3:$H$240</definedName>
    <definedName name="_xlnm._FilterDatabase" localSheetId="5" hidden="1">漂移率!$A$3:$H$25</definedName>
    <definedName name="_xlnm._FilterDatabase" localSheetId="1" hidden="1">入网率!$B$5:$K$25</definedName>
    <definedName name="_xlnm._FilterDatabase" localSheetId="2" hidden="1">上线率!$A$4:$L$26</definedName>
    <definedName name="_xlnm._FilterDatabase" localSheetId="0" hidden="1">市州月运行表!$A$3:$N$25</definedName>
    <definedName name="_xlnm._FilterDatabase" localSheetId="3" hidden="1">数据合格率!$A$4:$M$26</definedName>
    <definedName name="_xlnm.Print_Titles" localSheetId="4">轨迹完整率!$3:$4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" i="14" l="1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288" i="14"/>
  <c r="A289" i="14"/>
  <c r="A290" i="14"/>
  <c r="A291" i="14"/>
  <c r="A292" i="14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13" i="26" l="1"/>
  <c r="A14" i="26" l="1"/>
  <c r="A25" i="26"/>
  <c r="A24" i="26"/>
  <c r="A23" i="26"/>
  <c r="A15" i="26"/>
  <c r="A22" i="26"/>
  <c r="A26" i="26"/>
  <c r="A16" i="26"/>
  <c r="A21" i="26"/>
  <c r="A17" i="26"/>
  <c r="A18" i="26"/>
  <c r="A20" i="26"/>
  <c r="A27" i="26"/>
  <c r="A19" i="26"/>
  <c r="A154" i="9" l="1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4" i="25"/>
  <c r="A46" i="14" l="1"/>
  <c r="A47" i="14"/>
  <c r="A48" i="14"/>
  <c r="A49" i="14"/>
  <c r="A32" i="18" l="1"/>
  <c r="A33" i="18"/>
  <c r="A34" i="18"/>
  <c r="A35" i="18"/>
  <c r="A101" i="9" l="1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2" i="26" l="1"/>
  <c r="A11" i="26"/>
  <c r="A10" i="26"/>
  <c r="A9" i="26"/>
  <c r="A8" i="26"/>
  <c r="A7" i="26"/>
  <c r="A6" i="26"/>
  <c r="A5" i="26"/>
  <c r="A4" i="26"/>
  <c r="L25" i="7" l="1"/>
  <c r="J25" i="7"/>
  <c r="A99" i="9" l="1"/>
  <c r="A100" i="9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56" i="8"/>
  <c r="A55" i="8"/>
  <c r="A143" i="8"/>
  <c r="A142" i="8"/>
  <c r="A141" i="8"/>
  <c r="A140" i="8"/>
  <c r="A139" i="8"/>
  <c r="A138" i="8"/>
  <c r="A137" i="8"/>
  <c r="A136" i="8"/>
  <c r="A54" i="8"/>
  <c r="A53" i="8"/>
  <c r="A135" i="8"/>
  <c r="A134" i="8"/>
  <c r="A133" i="8"/>
  <c r="A52" i="8"/>
  <c r="A132" i="8"/>
  <c r="A131" i="8"/>
  <c r="A51" i="8"/>
  <c r="A50" i="8"/>
  <c r="A49" i="8"/>
  <c r="A130" i="8"/>
  <c r="A129" i="8"/>
  <c r="A128" i="8"/>
  <c r="A48" i="8"/>
  <c r="A47" i="8"/>
  <c r="A127" i="8"/>
  <c r="A126" i="8"/>
  <c r="A125" i="8"/>
  <c r="A124" i="8"/>
  <c r="A123" i="8"/>
  <c r="A46" i="8"/>
  <c r="A122" i="8"/>
  <c r="A45" i="8"/>
  <c r="A121" i="8"/>
  <c r="A120" i="8"/>
  <c r="A119" i="8"/>
  <c r="A118" i="8"/>
  <c r="A117" i="8"/>
  <c r="A116" i="8"/>
  <c r="A44" i="8"/>
  <c r="A43" i="8"/>
  <c r="A115" i="8"/>
  <c r="A42" i="8"/>
  <c r="A114" i="8"/>
  <c r="A41" i="8"/>
  <c r="A40" i="8"/>
  <c r="A113" i="8"/>
  <c r="A112" i="8"/>
  <c r="A39" i="8"/>
  <c r="A38" i="8"/>
  <c r="A111" i="8"/>
  <c r="A110" i="8"/>
  <c r="A109" i="8"/>
  <c r="A108" i="8"/>
  <c r="A107" i="8"/>
  <c r="A106" i="8"/>
  <c r="A105" i="8"/>
  <c r="A104" i="8"/>
  <c r="A37" i="8"/>
  <c r="A103" i="8"/>
  <c r="A36" i="8"/>
  <c r="A35" i="8"/>
  <c r="A34" i="8"/>
  <c r="A33" i="8"/>
  <c r="A102" i="8"/>
  <c r="A101" i="8"/>
  <c r="A32" i="8"/>
  <c r="A100" i="8"/>
  <c r="A31" i="8"/>
  <c r="A99" i="8"/>
  <c r="A30" i="8"/>
  <c r="A98" i="8"/>
  <c r="A97" i="8"/>
  <c r="A29" i="8"/>
  <c r="A96" i="8"/>
  <c r="A95" i="8"/>
  <c r="A94" i="8"/>
  <c r="A28" i="8"/>
  <c r="A93" i="8"/>
  <c r="A92" i="8"/>
  <c r="A27" i="8"/>
  <c r="A91" i="8"/>
  <c r="A26" i="8"/>
  <c r="A90" i="8"/>
  <c r="A25" i="8"/>
  <c r="A89" i="8"/>
  <c r="A24" i="8"/>
  <c r="A23" i="8"/>
  <c r="A88" i="8"/>
  <c r="A87" i="8"/>
  <c r="A22" i="8"/>
  <c r="A86" i="8"/>
  <c r="A85" i="8"/>
  <c r="A21" i="8"/>
  <c r="A20" i="8"/>
  <c r="A84" i="8"/>
  <c r="A83" i="8"/>
  <c r="A82" i="8"/>
  <c r="A81" i="8"/>
  <c r="A80" i="8"/>
  <c r="A19" i="8"/>
  <c r="A18" i="8"/>
  <c r="A17" i="8"/>
  <c r="A79" i="8"/>
  <c r="A16" i="8"/>
  <c r="A78" i="8"/>
  <c r="A15" i="8"/>
  <c r="A77" i="8"/>
  <c r="A14" i="8"/>
  <c r="A76" i="8"/>
  <c r="A75" i="8"/>
  <c r="A74" i="8"/>
  <c r="A73" i="8"/>
  <c r="A72" i="8"/>
  <c r="A71" i="8"/>
  <c r="A13" i="8"/>
  <c r="A12" i="8"/>
  <c r="A70" i="8"/>
  <c r="A11" i="8"/>
  <c r="A10" i="8"/>
  <c r="A69" i="8"/>
  <c r="A9" i="8"/>
  <c r="A8" i="8"/>
  <c r="A68" i="8"/>
  <c r="A67" i="8"/>
  <c r="A66" i="8"/>
  <c r="A65" i="8"/>
  <c r="A64" i="8"/>
  <c r="A63" i="8"/>
  <c r="A7" i="8"/>
  <c r="A62" i="8"/>
  <c r="A61" i="8"/>
  <c r="A60" i="8"/>
  <c r="A6" i="8"/>
  <c r="A59" i="8"/>
  <c r="A5" i="8"/>
  <c r="A58" i="8"/>
  <c r="A57" i="8"/>
  <c r="A4" i="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G25" i="7"/>
  <c r="D25" i="7"/>
  <c r="C25" i="7"/>
  <c r="H25" i="7" l="1"/>
</calcChain>
</file>

<file path=xl/sharedStrings.xml><?xml version="1.0" encoding="utf-8"?>
<sst xmlns="http://schemas.openxmlformats.org/spreadsheetml/2006/main" count="5396" uniqueCount="908">
  <si>
    <t>附件1</t>
  </si>
  <si>
    <t>市(州)</t>
  </si>
  <si>
    <t>总计分</t>
  </si>
  <si>
    <t>入网车辆数</t>
  </si>
  <si>
    <t>入网率(%)</t>
  </si>
  <si>
    <t>入网得分</t>
  </si>
  <si>
    <t>上线车辆数</t>
  </si>
  <si>
    <t>上线率(%)</t>
  </si>
  <si>
    <t>上线得分</t>
  </si>
  <si>
    <t>轨迹完整率(%)</t>
  </si>
  <si>
    <t>轨迹完整得分</t>
  </si>
  <si>
    <t>数据合格率(%)</t>
  </si>
  <si>
    <t>数据合格得分</t>
  </si>
  <si>
    <t>环比增长(%)</t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</si>
  <si>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2</t>
    </r>
  </si>
  <si>
    <t>序号</t>
  </si>
  <si>
    <t>应入网车辆数</t>
  </si>
  <si>
    <t>已入网车辆总数</t>
  </si>
  <si>
    <t>车辆入网占比（%）</t>
  </si>
  <si>
    <t>班车客运</t>
  </si>
  <si>
    <t>包车客运</t>
  </si>
  <si>
    <t>危货车辆</t>
  </si>
  <si>
    <t>应入网</t>
  </si>
  <si>
    <t>附件3</t>
  </si>
  <si>
    <t>应上线车辆总数</t>
  </si>
  <si>
    <t>已上线车辆总数</t>
  </si>
  <si>
    <t>车辆上线占比（%）</t>
  </si>
  <si>
    <t>已上线</t>
  </si>
  <si>
    <t>上线占比（%）</t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</si>
  <si>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4</t>
    </r>
  </si>
  <si>
    <t>车辆总数</t>
  </si>
  <si>
    <t>总条数</t>
  </si>
  <si>
    <t>合格条数</t>
  </si>
  <si>
    <t>合格率</t>
  </si>
  <si>
    <t>不合格总条数</t>
  </si>
  <si>
    <t>数据不合格分类（单位：条）</t>
  </si>
  <si>
    <t>环比增加
（%）</t>
  </si>
  <si>
    <t>经纬度</t>
  </si>
  <si>
    <t>限速值</t>
  </si>
  <si>
    <t>速度</t>
  </si>
  <si>
    <t>方向角</t>
  </si>
  <si>
    <t>定位时间</t>
  </si>
  <si>
    <t>附件5</t>
  </si>
  <si>
    <t>轨迹总里程（千米）</t>
  </si>
  <si>
    <t>轨迹完整里程（千米）</t>
  </si>
  <si>
    <t>轨迹完整率</t>
  </si>
  <si>
    <t>危险品运输车</t>
  </si>
  <si>
    <r>
      <rPr>
        <sz val="10"/>
        <rFont val="黑体"/>
        <family val="3"/>
        <charset val="134"/>
      </rPr>
      <t>序号</t>
    </r>
  </si>
  <si>
    <r>
      <rPr>
        <sz val="10"/>
        <rFont val="黑体"/>
        <family val="3"/>
        <charset val="134"/>
      </rPr>
      <t>市</t>
    </r>
    <r>
      <rPr>
        <sz val="10"/>
        <rFont val="Times New Roman"/>
        <family val="1"/>
      </rPr>
      <t>(</t>
    </r>
    <r>
      <rPr>
        <sz val="10"/>
        <rFont val="黑体"/>
        <family val="3"/>
        <charset val="134"/>
      </rPr>
      <t>州</t>
    </r>
    <r>
      <rPr>
        <sz val="10"/>
        <rFont val="Times New Roman"/>
        <family val="1"/>
      </rPr>
      <t>)</t>
    </r>
  </si>
  <si>
    <r>
      <rPr>
        <sz val="10"/>
        <rFont val="黑体"/>
        <family val="3"/>
        <charset val="134"/>
      </rPr>
      <t>车牌号</t>
    </r>
  </si>
  <si>
    <r>
      <rPr>
        <sz val="10"/>
        <rFont val="黑体"/>
        <family val="3"/>
        <charset val="134"/>
      </rPr>
      <t>车牌颜色</t>
    </r>
  </si>
  <si>
    <r>
      <rPr>
        <sz val="10"/>
        <rFont val="黑体"/>
        <family val="3"/>
        <charset val="134"/>
      </rPr>
      <t>企业名称</t>
    </r>
  </si>
  <si>
    <r>
      <rPr>
        <sz val="10"/>
        <rFont val="黑体"/>
        <family val="3"/>
        <charset val="134"/>
      </rPr>
      <t>车辆类型</t>
    </r>
  </si>
  <si>
    <r>
      <rPr>
        <sz val="10"/>
        <rFont val="黑体"/>
        <family val="3"/>
        <charset val="134"/>
      </rPr>
      <t>接入平台</t>
    </r>
  </si>
  <si>
    <t>车牌号</t>
  </si>
  <si>
    <t>车牌颜色</t>
  </si>
  <si>
    <t>企业名称</t>
  </si>
  <si>
    <t>车辆类型</t>
  </si>
  <si>
    <t>接入平台</t>
  </si>
  <si>
    <t>GPS最后一次定位</t>
  </si>
  <si>
    <r>
      <rPr>
        <sz val="10"/>
        <rFont val="黑体"/>
        <family val="3"/>
        <charset val="134"/>
      </rPr>
      <t>轨迹完整里程（千米）</t>
    </r>
  </si>
  <si>
    <r>
      <rPr>
        <sz val="10"/>
        <rFont val="黑体"/>
        <family val="3"/>
        <charset val="134"/>
      </rPr>
      <t>总里程（千米）</t>
    </r>
  </si>
  <si>
    <r>
      <rPr>
        <sz val="10"/>
        <rFont val="黑体"/>
        <family val="3"/>
        <charset val="134"/>
      </rPr>
      <t>轨迹完整率</t>
    </r>
  </si>
  <si>
    <r>
      <rPr>
        <sz val="10"/>
        <color theme="1"/>
        <rFont val="黑体"/>
        <family val="3"/>
        <charset val="134"/>
      </rPr>
      <t>车牌号</t>
    </r>
  </si>
  <si>
    <r>
      <rPr>
        <sz val="10"/>
        <color theme="1"/>
        <rFont val="黑体"/>
        <family val="3"/>
        <charset val="134"/>
      </rPr>
      <t>车牌颜色</t>
    </r>
  </si>
  <si>
    <r>
      <rPr>
        <sz val="10"/>
        <color theme="1"/>
        <rFont val="黑体"/>
        <family val="3"/>
        <charset val="134"/>
      </rPr>
      <t>通行次数</t>
    </r>
  </si>
  <si>
    <r>
      <rPr>
        <sz val="10"/>
        <color theme="1"/>
        <rFont val="黑体"/>
        <family val="3"/>
        <charset val="134"/>
      </rPr>
      <t>序号</t>
    </r>
  </si>
  <si>
    <r>
      <rPr>
        <sz val="10"/>
        <color theme="1"/>
        <rFont val="黑体"/>
        <family val="3"/>
        <charset val="134"/>
      </rPr>
      <t>入口收费站名称</t>
    </r>
  </si>
  <si>
    <r>
      <rPr>
        <sz val="10"/>
        <color theme="1"/>
        <rFont val="黑体"/>
        <family val="3"/>
        <charset val="134"/>
      </rPr>
      <t>入口时间</t>
    </r>
  </si>
  <si>
    <r>
      <rPr>
        <sz val="10"/>
        <color theme="1"/>
        <rFont val="黑体"/>
        <family val="3"/>
        <charset val="134"/>
      </rPr>
      <t>出口收费站名称</t>
    </r>
  </si>
  <si>
    <r>
      <rPr>
        <sz val="10"/>
        <color theme="1"/>
        <rFont val="黑体"/>
        <family val="3"/>
        <charset val="134"/>
      </rPr>
      <t>出口时间</t>
    </r>
  </si>
  <si>
    <r>
      <rPr>
        <sz val="10"/>
        <color theme="1"/>
        <rFont val="黑体"/>
        <family val="3"/>
        <charset val="134"/>
      </rPr>
      <t>所属服务商</t>
    </r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</si>
  <si>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</si>
  <si>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</si>
  <si>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</si>
  <si>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</si>
  <si>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</si>
  <si>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</si>
  <si>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</si>
  <si>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</si>
  <si>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</si>
  <si>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</si>
  <si>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</si>
  <si>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</si>
  <si>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</si>
  <si>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</si>
  <si>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</si>
  <si>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</si>
  <si>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</si>
  <si>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</si>
  <si>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阿坝州</t>
  </si>
  <si>
    <t>甘孜州</t>
  </si>
  <si>
    <t>凉山州</t>
  </si>
  <si>
    <t>四川省</t>
  </si>
  <si>
    <t>黄色</t>
  </si>
  <si>
    <t>兆益卫星定位监控系统</t>
  </si>
  <si>
    <t>网阔企业平台</t>
  </si>
  <si>
    <t>成都市汽车运输(集团)公司</t>
  </si>
  <si>
    <t>危险品货运</t>
  </si>
  <si>
    <t>中卫北斗云信息服务平台</t>
  </si>
  <si>
    <t>成都畅达包车客运有限责任公司</t>
  </si>
  <si>
    <t>四川东星北斗云位置信息服务平台</t>
  </si>
  <si>
    <t>蓝色</t>
  </si>
  <si>
    <t>乐山北斗卫星车联网服务平台</t>
  </si>
  <si>
    <t>交通邦系统</t>
  </si>
  <si>
    <t>乐山市激进物流有限责任公司</t>
  </si>
  <si>
    <t>路行通智慧交通云平台</t>
  </si>
  <si>
    <t>科泰道路运输车辆卫星定位系统</t>
  </si>
  <si>
    <t>千里眼智能调度监控系统</t>
  </si>
  <si>
    <t>遂宁市佳安运输有限公司</t>
  </si>
  <si>
    <t>眉山兴顺汽车运输有限公司</t>
  </si>
  <si>
    <t>成都灰狗运业(集团)有限公司</t>
  </si>
  <si>
    <t>渐变绿</t>
  </si>
  <si>
    <t>内江乘风智能道路运输监控平台</t>
  </si>
  <si>
    <t>绵阳蜀运科技有限公司</t>
  </si>
  <si>
    <t>四川中交兴路运营平台</t>
  </si>
  <si>
    <t>川AEX510</t>
  </si>
  <si>
    <t>四川省阳光运业有限公司乐山旅游客运分公司</t>
  </si>
  <si>
    <t>楷瑞信息车辆监控服务平台</t>
  </si>
  <si>
    <t>成都锦运旅游汽车客运有限公司</t>
  </si>
  <si>
    <t>中石油企业平台</t>
  </si>
  <si>
    <t>甘孜州康定新川藏运业集团有限公司</t>
  </si>
  <si>
    <t>星辰北斗智能定位云平台</t>
  </si>
  <si>
    <t>四川顺驰物流有限公司</t>
  </si>
  <si>
    <t>进亿北斗智能定位云平台</t>
  </si>
  <si>
    <t>四川星卫车辆防控系统</t>
  </si>
  <si>
    <t>阿坝州岷江运业有限责任公司</t>
  </si>
  <si>
    <t>四川晶犇运业有限责任公司</t>
  </si>
  <si>
    <t>四川翔云运业有限责任公司</t>
  </si>
  <si>
    <t>中国石油昆仑物流有限公司四川石化分公司</t>
  </si>
  <si>
    <t>-</t>
  </si>
  <si>
    <t>中科北斗车联网服务平台</t>
  </si>
  <si>
    <t>什邡市人和车业有限公司</t>
  </si>
  <si>
    <t>序号</t>
    <phoneticPr fontId="41" type="noConversion"/>
  </si>
  <si>
    <t>川B67695</t>
  </si>
  <si>
    <t>阿坝藏族羌族自治州</t>
  </si>
  <si>
    <t>川UV1750</t>
  </si>
  <si>
    <t>四川宜宾直运汽车运输有限公司</t>
  </si>
  <si>
    <t>川B72164</t>
  </si>
  <si>
    <t>绵阳川运物流有限公司</t>
  </si>
  <si>
    <t>川AR7669</t>
  </si>
  <si>
    <t>川U39779</t>
  </si>
  <si>
    <t>川L70072</t>
  </si>
  <si>
    <t>四川省乐山汽车运输有限公司马边分公司</t>
  </si>
  <si>
    <t>附件6</t>
    <phoneticPr fontId="41" type="noConversion"/>
  </si>
  <si>
    <t>环比增加
（%）</t>
    <phoneticPr fontId="41" type="noConversion"/>
  </si>
  <si>
    <t>市(州)</t>
    <phoneticPr fontId="41" type="noConversion"/>
  </si>
  <si>
    <t>班线客车漂移车辆数</t>
    <phoneticPr fontId="41" type="noConversion"/>
  </si>
  <si>
    <t>旅游包车漂移车辆数</t>
    <phoneticPr fontId="41" type="noConversion"/>
  </si>
  <si>
    <t>危险品漂移车辆数</t>
    <phoneticPr fontId="41" type="noConversion"/>
  </si>
  <si>
    <t>环比增加（%）</t>
    <phoneticPr fontId="41" type="noConversion"/>
  </si>
  <si>
    <t>备注</t>
    <phoneticPr fontId="41" type="noConversion"/>
  </si>
  <si>
    <t>“两客一危”车辆未上线明细表</t>
    <phoneticPr fontId="41" type="noConversion"/>
  </si>
  <si>
    <t>备注</t>
    <phoneticPr fontId="41" type="noConversion"/>
  </si>
  <si>
    <t>成都富临长运集团有限公司</t>
  </si>
  <si>
    <t>甘孜州香格里拉旅游运输有限责任公司</t>
  </si>
  <si>
    <t>四川隆昌神驹运业有限公司</t>
  </si>
  <si>
    <t>雅化集团绵阳运输有限公司</t>
  </si>
  <si>
    <t>川AJJ030</t>
  </si>
  <si>
    <t>川AJJ783</t>
  </si>
  <si>
    <t>四川省汽车运输成都公司</t>
  </si>
  <si>
    <t>川AQ1685</t>
  </si>
  <si>
    <t>阿坝九寨黄龙运业集团有限责任公司</t>
  </si>
  <si>
    <t>四川省安岳中星运业有限公司</t>
  </si>
  <si>
    <t>川U60097</t>
  </si>
  <si>
    <t>川ADC3415</t>
  </si>
  <si>
    <t>川T25981</t>
  </si>
  <si>
    <t>中国石油昆仑物流有限公司四川西康分公司</t>
  </si>
  <si>
    <t>四川广安宁祥运业(集团)有限公司广安二分公司</t>
  </si>
  <si>
    <t>川ADC6931</t>
  </si>
  <si>
    <t>川ADD2799</t>
  </si>
  <si>
    <t>川ADJ1063</t>
  </si>
  <si>
    <t>川Y020M3</t>
  </si>
  <si>
    <t>巴中市鑫运客货汽车运输有限公司</t>
  </si>
  <si>
    <t>四川省成兴运业有限公司</t>
  </si>
  <si>
    <t>川J6271L</t>
  </si>
  <si>
    <t>连续2月完整率低于80%</t>
    <phoneticPr fontId="41" type="noConversion"/>
  </si>
  <si>
    <t>漂移总车辆数</t>
    <phoneticPr fontId="41" type="noConversion"/>
  </si>
  <si>
    <t>漂移率（%）</t>
    <phoneticPr fontId="41" type="noConversion"/>
  </si>
  <si>
    <r>
      <t>“两客一危”车辆轨迹完整率低于</t>
    </r>
    <r>
      <rPr>
        <sz val="16"/>
        <rFont val="Times New Roman"/>
        <family val="1"/>
      </rPr>
      <t>80%</t>
    </r>
    <r>
      <rPr>
        <sz val="16"/>
        <rFont val="方正小标宋_GBK"/>
        <family val="4"/>
        <charset val="134"/>
      </rPr>
      <t>明细表</t>
    </r>
    <phoneticPr fontId="41" type="noConversion"/>
  </si>
  <si>
    <t>“两客一危”未上线车辆高速通行次数</t>
    <phoneticPr fontId="41" type="noConversion"/>
  </si>
  <si>
    <t>“两客一危”车辆未上线且有高速通行明细表</t>
    <phoneticPr fontId="41" type="noConversion"/>
  </si>
  <si>
    <t>“两客一危”车辆连续两个月未上线明细表</t>
    <phoneticPr fontId="41" type="noConversion"/>
  </si>
  <si>
    <r>
      <t>附件</t>
    </r>
    <r>
      <rPr>
        <sz val="10"/>
        <rFont val="Times New Roman"/>
        <family val="1"/>
      </rPr>
      <t>7</t>
    </r>
    <phoneticPr fontId="41" type="noConversion"/>
  </si>
  <si>
    <r>
      <t>附件</t>
    </r>
    <r>
      <rPr>
        <sz val="10"/>
        <color theme="1"/>
        <rFont val="Times New Roman"/>
        <family val="1"/>
      </rPr>
      <t>10</t>
    </r>
    <phoneticPr fontId="41" type="noConversion"/>
  </si>
  <si>
    <r>
      <t>附件</t>
    </r>
    <r>
      <rPr>
        <sz val="10"/>
        <color theme="1"/>
        <rFont val="Times New Roman"/>
        <family val="1"/>
      </rPr>
      <t>11</t>
    </r>
    <phoneticPr fontId="41" type="noConversion"/>
  </si>
  <si>
    <r>
      <t>附件</t>
    </r>
    <r>
      <rPr>
        <sz val="10"/>
        <color theme="1"/>
        <rFont val="Times New Roman"/>
        <family val="1"/>
      </rPr>
      <t>8</t>
    </r>
    <phoneticPr fontId="41" type="noConversion"/>
  </si>
  <si>
    <r>
      <t>附件</t>
    </r>
    <r>
      <rPr>
        <sz val="10"/>
        <color theme="1"/>
        <rFont val="Times New Roman"/>
        <family val="1"/>
      </rPr>
      <t>9</t>
    </r>
    <phoneticPr fontId="41" type="noConversion"/>
  </si>
  <si>
    <r>
      <t>市（州）车辆</t>
    </r>
    <r>
      <rPr>
        <sz val="16"/>
        <color theme="1"/>
        <rFont val="方正小标宋_GBK"/>
        <family val="1"/>
        <charset val="134"/>
      </rPr>
      <t>月度</t>
    </r>
    <r>
      <rPr>
        <sz val="16"/>
        <color theme="1"/>
        <rFont val="方正小标宋_GBK"/>
        <family val="4"/>
        <charset val="134"/>
      </rPr>
      <t>运行情况统计表</t>
    </r>
    <phoneticPr fontId="41" type="noConversion"/>
  </si>
  <si>
    <t>市（州）车辆入网率统计表</t>
    <phoneticPr fontId="41" type="noConversion"/>
  </si>
  <si>
    <t>市（州）车辆上线率统计表</t>
    <phoneticPr fontId="41" type="noConversion"/>
  </si>
  <si>
    <t>市（州）车辆数据合格率统计表</t>
    <phoneticPr fontId="41" type="noConversion"/>
  </si>
  <si>
    <r>
      <rPr>
        <b/>
        <sz val="16"/>
        <color theme="1"/>
        <rFont val="方正小标宋_GBK"/>
        <family val="4"/>
        <charset val="134"/>
      </rPr>
      <t>市（州）车辆</t>
    </r>
    <r>
      <rPr>
        <sz val="16"/>
        <color theme="1"/>
        <rFont val="方正小标宋_GBK"/>
        <family val="4"/>
        <charset val="134"/>
      </rPr>
      <t>轨迹完整率统计表</t>
    </r>
    <phoneticPr fontId="41" type="noConversion"/>
  </si>
  <si>
    <t>市（州）车辆漂移数据统计表</t>
    <phoneticPr fontId="41" type="noConversion"/>
  </si>
  <si>
    <t>内江市澳通运业有限公司</t>
  </si>
  <si>
    <t>四川永盛运业有限公司</t>
  </si>
  <si>
    <t>四川虹宇飞达物流有限公司</t>
  </si>
  <si>
    <t>乐山市三江汇运业有限公司</t>
  </si>
  <si>
    <t>乐山天壹运输有限公司</t>
  </si>
  <si>
    <t>川ACS069</t>
  </si>
  <si>
    <t>四川学良物流有限公司</t>
  </si>
  <si>
    <t>成都青旅旅游汽车有限公司</t>
  </si>
  <si>
    <t>川AJ7670</t>
  </si>
  <si>
    <t>成都熊猫国际旅游汽车有限公司</t>
  </si>
  <si>
    <t>川AN3886</t>
  </si>
  <si>
    <t>四川东方龙运业有限公司</t>
  </si>
  <si>
    <t>川AP9650</t>
  </si>
  <si>
    <t>川B52864</t>
  </si>
  <si>
    <t>川J67031</t>
  </si>
  <si>
    <t>川U66625</t>
  </si>
  <si>
    <t>九寨沟环游客运有限责任公司</t>
  </si>
  <si>
    <t>川UA9158</t>
  </si>
  <si>
    <t>川ADG7748</t>
  </si>
  <si>
    <t>川L68263</t>
  </si>
  <si>
    <t>四川省乐山汽车运输有限公司沐川分公司</t>
  </si>
  <si>
    <t>川LB6511</t>
  </si>
  <si>
    <t>川Q2K361</t>
  </si>
  <si>
    <t>宜宾海昌旅游出租汽车有限责任公司</t>
  </si>
  <si>
    <t>川T26859</t>
  </si>
  <si>
    <t>川U35685</t>
  </si>
  <si>
    <t>川U36545</t>
  </si>
  <si>
    <t>川U39288</t>
  </si>
  <si>
    <t>川U39882</t>
  </si>
  <si>
    <t>川U60725</t>
  </si>
  <si>
    <t>川U60782</t>
  </si>
  <si>
    <t>川U61006</t>
  </si>
  <si>
    <t>川U61295</t>
  </si>
  <si>
    <t>川U63377</t>
  </si>
  <si>
    <t>川U65373</t>
  </si>
  <si>
    <t>川U68250</t>
  </si>
  <si>
    <t>川U69675</t>
  </si>
  <si>
    <t>川UQ9685</t>
  </si>
  <si>
    <t>川W71429</t>
  </si>
  <si>
    <t>凉山攀西运输有限责任公司会理分公司</t>
  </si>
  <si>
    <t>川X28615</t>
  </si>
  <si>
    <t>中国石油昆仑物流有限公司广安分公司</t>
  </si>
  <si>
    <t>川X28785</t>
  </si>
  <si>
    <t>川X28951</t>
  </si>
  <si>
    <t>川X28958</t>
  </si>
  <si>
    <t>川X31601</t>
  </si>
  <si>
    <t>川X63566</t>
  </si>
  <si>
    <t>川X68607</t>
  </si>
  <si>
    <t>四川广安宁祥运业(集团)有限公司岳池分公司</t>
  </si>
  <si>
    <t>川XW086S</t>
  </si>
  <si>
    <t>川Y27278</t>
  </si>
  <si>
    <t>四川鑫瑞运输有限公司</t>
  </si>
  <si>
    <t>平昌县曙光汽车运输有限公司</t>
  </si>
  <si>
    <t>川AAA5636</t>
  </si>
  <si>
    <t>川ADC7646</t>
  </si>
  <si>
    <t>川ADG4426</t>
  </si>
  <si>
    <t>川ADJ1760</t>
  </si>
  <si>
    <t>川T25967</t>
  </si>
  <si>
    <t>川T26672</t>
  </si>
  <si>
    <t>川U69378</t>
  </si>
  <si>
    <t>川U39626</t>
  </si>
  <si>
    <t>川Q83981</t>
  </si>
  <si>
    <t>川J28130</t>
  </si>
  <si>
    <t>遂宁市广润氧气有限公司</t>
  </si>
  <si>
    <t>总计</t>
  </si>
  <si>
    <t>连续2月车辆未上线且有卡口通行次数</t>
    <phoneticPr fontId="41" type="noConversion"/>
  </si>
  <si>
    <t>资阳市</t>
    <phoneticPr fontId="41" type="noConversion"/>
  </si>
  <si>
    <t>川J6820D</t>
  </si>
  <si>
    <t>川K52288</t>
  </si>
  <si>
    <t>川K58788</t>
  </si>
  <si>
    <t>内江熙泰运业有限公司</t>
  </si>
  <si>
    <t>川K76672</t>
  </si>
  <si>
    <t>川KGE838</t>
  </si>
  <si>
    <t>川K87872</t>
  </si>
  <si>
    <t>资中县发翔运输贸易有限责任公司</t>
  </si>
  <si>
    <t>川L62779</t>
  </si>
  <si>
    <t>川LA7191</t>
  </si>
  <si>
    <t>川L62271</t>
  </si>
  <si>
    <t>四川省乐山汽车运输有限公司乐山分公司</t>
  </si>
  <si>
    <t>川L72987</t>
  </si>
  <si>
    <t>川L69531</t>
  </si>
  <si>
    <t>川L73622</t>
  </si>
  <si>
    <t>川L97325</t>
  </si>
  <si>
    <t>川LB8316</t>
  </si>
  <si>
    <t>川LPL771</t>
  </si>
  <si>
    <t>四川省阳光运业有限公司犍为分公司</t>
  </si>
  <si>
    <t>川LL3502</t>
  </si>
  <si>
    <t>乐山牧马运业有限公司</t>
  </si>
  <si>
    <t>川LPL967</t>
  </si>
  <si>
    <t>川M28511</t>
  </si>
  <si>
    <t>川M33115</t>
  </si>
  <si>
    <t>乐至县广通运输有限公司</t>
  </si>
  <si>
    <t>川M31655</t>
  </si>
  <si>
    <t>资阳市中明运输有限公司</t>
  </si>
  <si>
    <t>川M32011</t>
  </si>
  <si>
    <t>川RZH514</t>
  </si>
  <si>
    <t>四川南充汽车运输(集团)有限公司仪陇分公司(汽车88队)</t>
  </si>
  <si>
    <t>川SC7597</t>
  </si>
  <si>
    <t>达州金运达企业管理有限公司</t>
  </si>
  <si>
    <t>川T25862</t>
  </si>
  <si>
    <t>川U32615</t>
  </si>
  <si>
    <t>川U3037C</t>
  </si>
  <si>
    <t>川U35852</t>
  </si>
  <si>
    <t>川U3772C</t>
  </si>
  <si>
    <t>川U60038</t>
  </si>
  <si>
    <t>川UA2248</t>
  </si>
  <si>
    <t>川UA2251</t>
  </si>
  <si>
    <t>川U62250</t>
  </si>
  <si>
    <t>川U62519</t>
  </si>
  <si>
    <t>川U63771</t>
  </si>
  <si>
    <t>川U67282</t>
  </si>
  <si>
    <t>川UA2230</t>
  </si>
  <si>
    <t>川U69888</t>
  </si>
  <si>
    <t>川UA2213</t>
  </si>
  <si>
    <t>川UA2702</t>
  </si>
  <si>
    <t>川UA2276</t>
  </si>
  <si>
    <t>川UA2263</t>
  </si>
  <si>
    <t>川UA2275</t>
  </si>
  <si>
    <t>川UA2273</t>
  </si>
  <si>
    <t>川UA2726</t>
  </si>
  <si>
    <t>川UA3383</t>
  </si>
  <si>
    <t>川UR5601</t>
  </si>
  <si>
    <t>川UA3382</t>
  </si>
  <si>
    <t>川UA5261</t>
  </si>
  <si>
    <t>四川鑫瑞鼎物流有限公司</t>
  </si>
  <si>
    <t>川UA5060</t>
  </si>
  <si>
    <t>川V17028</t>
  </si>
  <si>
    <t>稻城亚丁景区旅游开发有限责任公司</t>
  </si>
  <si>
    <t>川UA5928</t>
  </si>
  <si>
    <t>川UR3900</t>
  </si>
  <si>
    <t>川UR6362</t>
  </si>
  <si>
    <t>川V06959</t>
  </si>
  <si>
    <t>川V08792</t>
  </si>
  <si>
    <t>川V08753</t>
  </si>
  <si>
    <t>川V08388</t>
  </si>
  <si>
    <t>川V16673</t>
  </si>
  <si>
    <t>川V09563</t>
  </si>
  <si>
    <t>川V09936</t>
  </si>
  <si>
    <t>川V11891</t>
  </si>
  <si>
    <t>川V16686</t>
  </si>
  <si>
    <t>川V17022</t>
  </si>
  <si>
    <t>川V17048</t>
  </si>
  <si>
    <t>川V17032</t>
  </si>
  <si>
    <t>川V17582</t>
  </si>
  <si>
    <t>川V87198</t>
  </si>
  <si>
    <t>川V18056</t>
  </si>
  <si>
    <t>川VE8321</t>
  </si>
  <si>
    <t>川VS5578</t>
  </si>
  <si>
    <t>甘孜州康定新川藏运业集团有限公司九龙分公司</t>
  </si>
  <si>
    <t>川X28710</t>
  </si>
  <si>
    <t>川AAA5596</t>
  </si>
  <si>
    <t>川XV537K</t>
  </si>
  <si>
    <t>川Y19358</t>
  </si>
  <si>
    <t>川Y17561</t>
  </si>
  <si>
    <t>南江县亨通客运有限公司</t>
  </si>
  <si>
    <t>川Y21937</t>
  </si>
  <si>
    <t>巴中舜通汽车服务有限公司</t>
  </si>
  <si>
    <t>川Y22357</t>
  </si>
  <si>
    <t>川Y24980</t>
  </si>
  <si>
    <t>四川嘉通翔宇旅游客运有限公司</t>
  </si>
  <si>
    <t>川Y30387</t>
  </si>
  <si>
    <t>四川氢车良马运输有限公司</t>
  </si>
  <si>
    <t>川Y2688Y</t>
  </si>
  <si>
    <t>四川万美新能源汽车有限公司</t>
  </si>
  <si>
    <t>川Y22567</t>
  </si>
  <si>
    <t>川Z3SN02</t>
  </si>
  <si>
    <t>川Z1WB98</t>
  </si>
  <si>
    <t>川Z57633</t>
  </si>
  <si>
    <t>眉山市众和运输有限公司(危)</t>
  </si>
  <si>
    <t>川Z79008</t>
  </si>
  <si>
    <t>川ZE7523</t>
  </si>
  <si>
    <t>川ZZS895</t>
  </si>
  <si>
    <t>川A97Q0A</t>
  </si>
  <si>
    <t>四川省太阳运输有限公司</t>
  </si>
  <si>
    <t>川A9V2S1</t>
  </si>
  <si>
    <t>川AJJ203</t>
  </si>
  <si>
    <t>川AAQ137</t>
  </si>
  <si>
    <t>成都帮赢物流有限公司</t>
  </si>
  <si>
    <t>川AR7677</t>
  </si>
  <si>
    <t>川ABB986</t>
  </si>
  <si>
    <t>成都市全通运业有限责任公司</t>
  </si>
  <si>
    <t>川ACW977</t>
  </si>
  <si>
    <t>四川省捷安越达运业有限公司</t>
  </si>
  <si>
    <t>川AE5017</t>
  </si>
  <si>
    <t>川AEM730</t>
  </si>
  <si>
    <t>川AG6506</t>
  </si>
  <si>
    <t>成都三秦运业有限公司</t>
  </si>
  <si>
    <t>川AGD689</t>
  </si>
  <si>
    <t>川AJ6539</t>
  </si>
  <si>
    <t>川AH1833</t>
  </si>
  <si>
    <t>川AHX056</t>
  </si>
  <si>
    <t>成都市汽车运输（集团）公司第五分公司</t>
  </si>
  <si>
    <t>川AH8283</t>
  </si>
  <si>
    <t>川AJF783</t>
  </si>
  <si>
    <t>川AJJ601</t>
  </si>
  <si>
    <t>川AJP081</t>
  </si>
  <si>
    <t>川AJP085</t>
  </si>
  <si>
    <t>川AJP656</t>
  </si>
  <si>
    <t>川AJP819</t>
  </si>
  <si>
    <t>川AJR111</t>
  </si>
  <si>
    <t>川AJR337</t>
  </si>
  <si>
    <t>川AJR587</t>
  </si>
  <si>
    <t>川AJR638</t>
  </si>
  <si>
    <t>川AJR837</t>
  </si>
  <si>
    <t>川AL1586</t>
  </si>
  <si>
    <t>四川成都铁路国际商旅集团有限公司</t>
  </si>
  <si>
    <t>川AN2K10</t>
  </si>
  <si>
    <t>川AT1690</t>
  </si>
  <si>
    <t>川AN7833</t>
  </si>
  <si>
    <t>川AP3115</t>
  </si>
  <si>
    <t>成都锋圣运业有限责任公司天府新区分公司</t>
  </si>
  <si>
    <t>川AQ3886</t>
  </si>
  <si>
    <t>川AP9683</t>
  </si>
  <si>
    <t>川AR1080</t>
  </si>
  <si>
    <t>川AR7613</t>
  </si>
  <si>
    <t>川AR6712</t>
  </si>
  <si>
    <t>川AR7658</t>
  </si>
  <si>
    <t>川SB9896</t>
  </si>
  <si>
    <t>川T27028</t>
  </si>
  <si>
    <t>川U39150</t>
  </si>
  <si>
    <t>川UA3231</t>
  </si>
  <si>
    <t>川UR3372</t>
  </si>
  <si>
    <t>川V17008</t>
  </si>
  <si>
    <t>川AP9635</t>
  </si>
  <si>
    <t>川AR5838</t>
  </si>
  <si>
    <t>邛崃长运飞马货物运业有限公司</t>
  </si>
  <si>
    <t>正道航道路运输车辆卫星定位平台</t>
  </si>
  <si>
    <t>川E55960</t>
  </si>
  <si>
    <t>泸州唐氏运业有限公司</t>
  </si>
  <si>
    <t>金豆-道路运输车辆卫星定位系统</t>
  </si>
  <si>
    <t>川AR7762</t>
  </si>
  <si>
    <t>川AS1518</t>
  </si>
  <si>
    <t>川E50819</t>
  </si>
  <si>
    <t>四川省泸州市川泸永宁运业有限公司</t>
  </si>
  <si>
    <t>川AS5036</t>
  </si>
  <si>
    <t>四川省汽车运输成都公司旅游分公司</t>
  </si>
  <si>
    <t>川AS6265</t>
  </si>
  <si>
    <t>川AS6307</t>
  </si>
  <si>
    <t>川AT0637</t>
  </si>
  <si>
    <t>川AT1213</t>
  </si>
  <si>
    <t>川AT0730</t>
  </si>
  <si>
    <t>川AT1670</t>
  </si>
  <si>
    <t>川AT1239</t>
  </si>
  <si>
    <t>川AT1227</t>
  </si>
  <si>
    <t>川AT1680</t>
  </si>
  <si>
    <t>川AT1850</t>
  </si>
  <si>
    <t>川AT3807</t>
  </si>
  <si>
    <t>川AT3788</t>
  </si>
  <si>
    <t>川AT3821</t>
  </si>
  <si>
    <t>川AT6026</t>
  </si>
  <si>
    <t>简阳平安运业有限责任公司</t>
  </si>
  <si>
    <t>川AV8987</t>
  </si>
  <si>
    <t>成都金鉴汽车运输有限责任公司</t>
  </si>
  <si>
    <t>川AW9832</t>
  </si>
  <si>
    <t>中国石油昆仑物流有限公司四川分公司</t>
  </si>
  <si>
    <t>川AY6391</t>
  </si>
  <si>
    <t>川AX0616</t>
  </si>
  <si>
    <t>川B45470</t>
  </si>
  <si>
    <t>绵阳市通力汽车运输有限公司龙州公司</t>
  </si>
  <si>
    <t>川B54642</t>
  </si>
  <si>
    <t>川B71115</t>
  </si>
  <si>
    <t>川FE9093</t>
  </si>
  <si>
    <t>川B93022</t>
  </si>
  <si>
    <t>川D63234</t>
  </si>
  <si>
    <t>攀枝花市恒达运业有限公司</t>
  </si>
  <si>
    <t>川DJF020</t>
  </si>
  <si>
    <t>盐边县昌达运业有限责任公司</t>
  </si>
  <si>
    <t>川E52765</t>
  </si>
  <si>
    <t>四川泸州腾飞运业有限公司</t>
  </si>
  <si>
    <t>川E54979</t>
  </si>
  <si>
    <t>泸州中海物流有限责任公司</t>
  </si>
  <si>
    <t>川F65575</t>
  </si>
  <si>
    <t>川E79300</t>
  </si>
  <si>
    <t>泸州新时代运业有限公司</t>
  </si>
  <si>
    <t>川F6J7U9</t>
  </si>
  <si>
    <t>广汉市久泰运输有限公司</t>
  </si>
  <si>
    <t>川F83752</t>
  </si>
  <si>
    <t>四川诚悦运业有限公司</t>
  </si>
  <si>
    <t>川FE6751</t>
  </si>
  <si>
    <t>四川创盛运业有限责任公司</t>
  </si>
  <si>
    <t>川GJ7251</t>
  </si>
  <si>
    <t>川FF5083</t>
  </si>
  <si>
    <t>德阳市华业物流有限公司</t>
  </si>
  <si>
    <t>川GKC933</t>
  </si>
  <si>
    <t>川J66250</t>
  </si>
  <si>
    <t>宣汉县恒业运输有限责任公司</t>
  </si>
  <si>
    <t>川S87299</t>
  </si>
  <si>
    <t>川VF3986</t>
  </si>
  <si>
    <t>眉山市鑫达运输有限公司</t>
  </si>
  <si>
    <t>川Z79095</t>
  </si>
  <si>
    <t>眉山华安卫星定位安全服务运营平台</t>
  </si>
  <si>
    <t>川VR7767</t>
  </si>
  <si>
    <t>康定市宏顺运业有限责任公司</t>
  </si>
  <si>
    <t>川V82795</t>
  </si>
  <si>
    <t>四川蜀通运业有限责任公司</t>
  </si>
  <si>
    <t>川TSB296</t>
  </si>
  <si>
    <t>四川蜀通运业有限责任公司汉源分公司</t>
  </si>
  <si>
    <t>川TSB607</t>
  </si>
  <si>
    <t>宜宾市达通物流有限公司汽车队</t>
  </si>
  <si>
    <t>川Q69921</t>
  </si>
  <si>
    <t>川VG8131</t>
  </si>
  <si>
    <t>川UU006U</t>
  </si>
  <si>
    <t>资阳市恒达运业(集团)有限公司</t>
  </si>
  <si>
    <t>川MPY221</t>
  </si>
  <si>
    <t>川UDJ886</t>
  </si>
  <si>
    <t>四川宜宾长锋公路运输有限公司江安分公司</t>
  </si>
  <si>
    <t>川Q050FU</t>
  </si>
  <si>
    <t>川U69739</t>
  </si>
  <si>
    <t>川J61829</t>
  </si>
  <si>
    <t>合江荣程运业有限公司</t>
  </si>
  <si>
    <t>川EPE809</t>
  </si>
  <si>
    <t>四川南充汽车运输(集团)有限公司营山分公司(汽车87队)</t>
  </si>
  <si>
    <t>川R52NU9</t>
  </si>
  <si>
    <t>京盛源车联网北斗服务平台</t>
  </si>
  <si>
    <t>川UR5197</t>
  </si>
  <si>
    <t>川UFR682</t>
  </si>
  <si>
    <t>川E71026</t>
  </si>
  <si>
    <t>泸州裕元旅游客运有限责任公司</t>
  </si>
  <si>
    <t>川E77040</t>
  </si>
  <si>
    <t>四川省蔺州汽车运输有限公司</t>
  </si>
  <si>
    <t>川EMV110</t>
  </si>
  <si>
    <t>四川富通锦航运业有限公司</t>
  </si>
  <si>
    <t>川B88010</t>
  </si>
  <si>
    <t>川AD802E</t>
  </si>
  <si>
    <t>四川蜀通运业有限责任公司石棉分公司</t>
  </si>
  <si>
    <t>川TTA385</t>
  </si>
  <si>
    <t>川U61199</t>
  </si>
  <si>
    <t>川VB4628</t>
  </si>
  <si>
    <t>川U0108F</t>
  </si>
  <si>
    <t>凉山吉运通运输有限责任公司</t>
  </si>
  <si>
    <t>川W63376</t>
  </si>
  <si>
    <t>四川宏宸运输有限公司</t>
  </si>
  <si>
    <t>川S83662</t>
  </si>
  <si>
    <t>宜宾市戎宸运业有限责任公司屏山分公司</t>
  </si>
  <si>
    <t>川Q31386</t>
  </si>
  <si>
    <t>汶川久兴运业有限责任公司</t>
  </si>
  <si>
    <t>川UEH185</t>
  </si>
  <si>
    <t>南充当代运业（集团）阆中天乙有限公司旅游分公司</t>
  </si>
  <si>
    <t>川R80636</t>
  </si>
  <si>
    <t>川ZA7391</t>
  </si>
  <si>
    <t>川VA5680</t>
  </si>
  <si>
    <t>雅安三和汽车运输有限责任公司</t>
  </si>
  <si>
    <t>川T27799</t>
  </si>
  <si>
    <t>成都富临长运集团有限公司崇州公司</t>
  </si>
  <si>
    <t>川AKC916</t>
  </si>
  <si>
    <t>成都运气来物流有限公司</t>
  </si>
  <si>
    <t>川A0XD46</t>
  </si>
  <si>
    <t>众易通道路运输车辆监控系统</t>
  </si>
  <si>
    <t>川U0386F</t>
  </si>
  <si>
    <t>川TUG679</t>
  </si>
  <si>
    <t>川J67205</t>
  </si>
  <si>
    <t>川VS9197</t>
  </si>
  <si>
    <t>宣汉县巴山大峡谷旅游运输有限公司</t>
  </si>
  <si>
    <t>川S82537</t>
  </si>
  <si>
    <t>天行路安主动安全防御监控平台</t>
  </si>
  <si>
    <t>雅安市众程运业发展有限公司</t>
  </si>
  <si>
    <t>川TYU658</t>
  </si>
  <si>
    <t>川VT9582</t>
  </si>
  <si>
    <t>川TTK100</t>
  </si>
  <si>
    <t>川U68859</t>
  </si>
  <si>
    <t>川UD170D</t>
  </si>
  <si>
    <t>川T39305</t>
  </si>
  <si>
    <t>川U33339</t>
  </si>
  <si>
    <t>川U60266</t>
  </si>
  <si>
    <t>川Q93265</t>
  </si>
  <si>
    <t>成都佰世特物流有限公司</t>
  </si>
  <si>
    <t>川AFA913</t>
  </si>
  <si>
    <t>凉山州宏达运输有限公司西昌川兴分公司</t>
  </si>
  <si>
    <t>川W82319</t>
  </si>
  <si>
    <t>川AY9157</t>
  </si>
  <si>
    <t>四川中核方原物流有限公司</t>
  </si>
  <si>
    <t>川LD6978</t>
  </si>
  <si>
    <t>川F80929</t>
  </si>
  <si>
    <t>泸州二郎荣力汽车服务有限公司</t>
  </si>
  <si>
    <t>川E70562</t>
  </si>
  <si>
    <t>川J6320V</t>
  </si>
  <si>
    <t>四川南充当代运业(集团)有限公司阆中旅游分公司</t>
  </si>
  <si>
    <t>川R93P72</t>
  </si>
  <si>
    <t>川E77840</t>
  </si>
  <si>
    <t>四川省泸州市长通运输（集团）有限公司</t>
  </si>
  <si>
    <t>川EHA063</t>
  </si>
  <si>
    <t>川E56701</t>
  </si>
  <si>
    <t>川E77554</t>
  </si>
  <si>
    <t>川TKH330</t>
  </si>
  <si>
    <t>川EN37N6</t>
  </si>
  <si>
    <t>川U61127</t>
  </si>
  <si>
    <t>川VH7510</t>
  </si>
  <si>
    <t>川B39959</t>
  </si>
  <si>
    <t>川V17115</t>
  </si>
  <si>
    <t>川V36622</t>
  </si>
  <si>
    <t>四川甘孜雅克运业有限责任公司</t>
  </si>
  <si>
    <t>川VD0378</t>
  </si>
  <si>
    <t>川VR6888</t>
  </si>
  <si>
    <t>川J61201</t>
  </si>
  <si>
    <t>四川吉瑞泰达物流有限公司</t>
  </si>
  <si>
    <t>川AZ2737</t>
  </si>
  <si>
    <t>四川烽火台北斗卫星定位调度软件</t>
  </si>
  <si>
    <t>广安宏远物流有限公司</t>
  </si>
  <si>
    <t>川X60382</t>
  </si>
  <si>
    <t>成都君龙巨创供应链管理有限公司</t>
  </si>
  <si>
    <t>川A1D32Q</t>
  </si>
  <si>
    <t>四川三树银城北斗卫星定位监控平台</t>
  </si>
  <si>
    <t>川UQ085Q</t>
  </si>
  <si>
    <t>川U6060F</t>
  </si>
  <si>
    <t>川Z91798</t>
  </si>
  <si>
    <t>内江市顺丰物流有限公司</t>
  </si>
  <si>
    <t>川K61353</t>
  </si>
  <si>
    <t>川UA1489</t>
  </si>
  <si>
    <t>川T33705</t>
  </si>
  <si>
    <t>川U35538</t>
  </si>
  <si>
    <t>川J52317</t>
  </si>
  <si>
    <t>川V85892</t>
  </si>
  <si>
    <t>四川鑫时代旅游汽车运输有限公司</t>
  </si>
  <si>
    <t>川F83403</t>
  </si>
  <si>
    <t>四川省西昌汽车运输（集团）有限责任公司西昌（旅游）客运分公司</t>
  </si>
  <si>
    <t>川W77611</t>
  </si>
  <si>
    <t>川U8077C</t>
  </si>
  <si>
    <t>川VT8619</t>
  </si>
  <si>
    <t>泸州东方物流有限公司</t>
  </si>
  <si>
    <t>川E75995</t>
  </si>
  <si>
    <t>川VF7027</t>
  </si>
  <si>
    <t>川VF3269</t>
  </si>
  <si>
    <t>川V63799</t>
  </si>
  <si>
    <t>川TTD852</t>
  </si>
  <si>
    <t>四川路凯物流有限公司</t>
  </si>
  <si>
    <t>川AW8T12</t>
  </si>
  <si>
    <t>四川省峨边第二汽车运输有限责任公司金口河分公司</t>
  </si>
  <si>
    <t>川L83062</t>
  </si>
  <si>
    <t>川U00548</t>
  </si>
  <si>
    <t>川TJV196</t>
  </si>
  <si>
    <t>甘孜州康定新川藏运业集团有限公司石渠汽车站</t>
  </si>
  <si>
    <t>川VK6713</t>
  </si>
  <si>
    <t>川ADT293</t>
  </si>
  <si>
    <t>南部县鸿程运业有限公司</t>
  </si>
  <si>
    <t>川RD09727</t>
  </si>
  <si>
    <t>绿色</t>
  </si>
  <si>
    <t>四川省旅游汽车有限责任公司</t>
  </si>
  <si>
    <t>川AEM079</t>
  </si>
  <si>
    <t>古蔺县兴农客运有限公司</t>
  </si>
  <si>
    <t>川ED18D5</t>
  </si>
  <si>
    <t>德昌县客运有限责任公司</t>
  </si>
  <si>
    <t>川WB3260</t>
  </si>
  <si>
    <t>川VF9280</t>
  </si>
  <si>
    <t>川VS3666</t>
  </si>
  <si>
    <t>川VA1307</t>
  </si>
  <si>
    <t>四川省阳光运业有限公司峨眉分公司</t>
  </si>
  <si>
    <t>川LFB915</t>
  </si>
  <si>
    <t>川Q83663</t>
  </si>
  <si>
    <t>川U66577</t>
  </si>
  <si>
    <t>川TTJ861</t>
  </si>
  <si>
    <t>川U62736</t>
  </si>
  <si>
    <t>川B68498</t>
  </si>
  <si>
    <t>川UFK787</t>
  </si>
  <si>
    <t>川UA1582</t>
  </si>
  <si>
    <t>川UD873D</t>
  </si>
  <si>
    <t>川E61506</t>
  </si>
  <si>
    <t>广元市华运物流有限责任公司</t>
  </si>
  <si>
    <t>川H19392</t>
  </si>
  <si>
    <t>世畅纬佳车辆监控平台</t>
  </si>
  <si>
    <t>川ACY207</t>
  </si>
  <si>
    <t>南充南渝高速客运有限公司</t>
  </si>
  <si>
    <t>川R90765</t>
  </si>
  <si>
    <t>邻水县银烽运输有限责任公司</t>
  </si>
  <si>
    <t>川XG610K</t>
  </si>
  <si>
    <t>川TR7102</t>
  </si>
  <si>
    <t>川TTD181</t>
  </si>
  <si>
    <t>川VN7916</t>
  </si>
  <si>
    <t>川TTG383</t>
  </si>
  <si>
    <t>川VF6717</t>
  </si>
  <si>
    <t>绵竹市永发运业有限责任公司</t>
  </si>
  <si>
    <t>川FE0365</t>
  </si>
  <si>
    <t>川TLM218</t>
  </si>
  <si>
    <t>川U37168</t>
  </si>
  <si>
    <t>川UA2586</t>
  </si>
  <si>
    <t>川TKE188</t>
  </si>
  <si>
    <t>成都富临长运集团有限公司都江堰分公司</t>
  </si>
  <si>
    <t>川GBZ336</t>
  </si>
  <si>
    <t>川VZ9620</t>
  </si>
  <si>
    <t>川TSA128</t>
  </si>
  <si>
    <t>川AP1685</t>
  </si>
  <si>
    <t>川S83223</t>
  </si>
  <si>
    <t>四川盛祥运输有限公司</t>
  </si>
  <si>
    <t>川H35798</t>
  </si>
  <si>
    <t>南充市宏远运业服务有限公司</t>
  </si>
  <si>
    <t>川R95986</t>
  </si>
  <si>
    <t>四川鑫宏浩运输有限公司</t>
  </si>
  <si>
    <t>川J6266H</t>
  </si>
  <si>
    <t>阿坝州</t>
    <phoneticPr fontId="41" type="noConversion"/>
  </si>
  <si>
    <t>凉山州</t>
    <phoneticPr fontId="41" type="noConversion"/>
  </si>
  <si>
    <t>甘孜州</t>
    <phoneticPr fontId="41" type="noConversion"/>
  </si>
  <si>
    <t>四川巴万通江站</t>
  </si>
  <si>
    <t>巴达平昌</t>
  </si>
  <si>
    <t>四川内宜宜宾北站</t>
  </si>
  <si>
    <t>纳黔叙永</t>
  </si>
  <si>
    <t>四川内宜自贡汇东站</t>
  </si>
  <si>
    <t>成资渝乐至通旅</t>
  </si>
  <si>
    <t>四川广安绕城华蓥禄市站</t>
  </si>
  <si>
    <t>广南南部</t>
  </si>
  <si>
    <t>四川纳黔黄桷坪站</t>
  </si>
  <si>
    <t>隆纳隆昌</t>
  </si>
  <si>
    <t>四川内遂内江胜利站</t>
  </si>
  <si>
    <t>成渝资阳高新区</t>
  </si>
  <si>
    <t>四川隆纳隆昌站</t>
  </si>
  <si>
    <t>内遂内江胜利</t>
  </si>
  <si>
    <t>四川成渝资阳站</t>
  </si>
  <si>
    <t>内遂石佛</t>
  </si>
  <si>
    <t>遂资乐至</t>
  </si>
  <si>
    <t>四川纳黔护国站</t>
  </si>
  <si>
    <t>隆纳渠坝主线</t>
  </si>
  <si>
    <t>渝蓉乐至</t>
  </si>
  <si>
    <t>四川南充绕城顺庆站</t>
  </si>
  <si>
    <t>绕东大件</t>
  </si>
  <si>
    <t>成渝银山</t>
  </si>
  <si>
    <t>纳黔护国</t>
  </si>
  <si>
    <t>四川二绕西新津兴义站</t>
  </si>
  <si>
    <t>绕西北新</t>
  </si>
  <si>
    <t>成雅双流北</t>
  </si>
  <si>
    <t>成自泸石洞</t>
  </si>
  <si>
    <t>绕东成龙</t>
  </si>
  <si>
    <t>四川泸渝合江站</t>
  </si>
  <si>
    <t>四川渝蓉乐至站</t>
  </si>
  <si>
    <t>渝蓉高寺</t>
  </si>
  <si>
    <t>四川成绵复彭州站</t>
  </si>
  <si>
    <t>南渝高坪</t>
  </si>
  <si>
    <t>四川二绕西新津花源站</t>
  </si>
  <si>
    <t>二绕西新津兴义</t>
  </si>
  <si>
    <t>四川纳黔叙永站</t>
  </si>
  <si>
    <t>四川渝蓉高寺站</t>
  </si>
  <si>
    <t>遂资资阳东</t>
  </si>
  <si>
    <t>四川简蒲眉山北站</t>
  </si>
  <si>
    <t>成乐青神北</t>
  </si>
  <si>
    <t>四川成乐青神北站</t>
  </si>
  <si>
    <t>乐雅东岳</t>
  </si>
  <si>
    <t>成渝资阳</t>
  </si>
  <si>
    <t>四川自隆隆桥驿站</t>
  </si>
  <si>
    <t>内宜宜宾北</t>
  </si>
  <si>
    <t>四川成乐彭山站</t>
  </si>
  <si>
    <t>成乐眉山</t>
  </si>
  <si>
    <t>成自泸泸州港</t>
  </si>
  <si>
    <t>四川资眉仁美站</t>
  </si>
  <si>
    <t>泸渝合江</t>
  </si>
  <si>
    <t>内宜自贡汇东</t>
  </si>
  <si>
    <t>简蒲眉山北</t>
  </si>
  <si>
    <t>贵州寨坝站</t>
  </si>
  <si>
    <t>四川广南南部站</t>
  </si>
  <si>
    <t>广南南充北</t>
  </si>
  <si>
    <t>四川二绕东大同站</t>
  </si>
  <si>
    <t>成德南青白江</t>
  </si>
  <si>
    <t>纳黔黄桷坪</t>
  </si>
  <si>
    <t>四川隆纳泸州站</t>
  </si>
  <si>
    <t>乐自自贡南</t>
  </si>
  <si>
    <t>四川二绕西天府新区站</t>
  </si>
  <si>
    <t>四川二绕西双流黄龙溪站</t>
  </si>
  <si>
    <t>成乐青龙</t>
  </si>
  <si>
    <t>四川成渝银山站</t>
  </si>
  <si>
    <t>遂西遂宁吉祥站</t>
  </si>
  <si>
    <t>遂西遂宁吉祥</t>
  </si>
  <si>
    <t>四川遂回遂宁站</t>
  </si>
  <si>
    <t>巴南仪陇</t>
  </si>
  <si>
    <t>资眉仁美</t>
  </si>
  <si>
    <t>四川绕东大件站</t>
  </si>
  <si>
    <t>绕东成仁</t>
  </si>
  <si>
    <t>成乐松江</t>
  </si>
  <si>
    <t>四川内遂安岳站</t>
  </si>
  <si>
    <t>四川巴达平昌站</t>
  </si>
  <si>
    <t>成南义和</t>
  </si>
  <si>
    <t>四川成彭成都站</t>
  </si>
  <si>
    <t>成温邛大邑</t>
  </si>
  <si>
    <t>四川成彭彭州站</t>
  </si>
  <si>
    <t>绕西货运大道</t>
  </si>
  <si>
    <t>四川绵遂龙凤站</t>
  </si>
  <si>
    <t>成德南八角</t>
  </si>
  <si>
    <t>四川成乐夹江东站</t>
  </si>
  <si>
    <t>乐宜五通桥</t>
  </si>
  <si>
    <t>南渝武胜</t>
  </si>
  <si>
    <t>映汶映秀</t>
  </si>
  <si>
    <t>四川映汶映秀站</t>
  </si>
  <si>
    <t>成灌成都</t>
  </si>
  <si>
    <t>四川乐宜犍为北站</t>
  </si>
  <si>
    <t>成乐夹江东</t>
  </si>
  <si>
    <t>四川遂渝遂宁南站</t>
  </si>
  <si>
    <t>内遂安岳</t>
  </si>
  <si>
    <t>二绕西煎茶</t>
  </si>
  <si>
    <t>成南成都</t>
  </si>
  <si>
    <t>内遂通贤</t>
  </si>
  <si>
    <t>四川成乐夹江站</t>
  </si>
  <si>
    <t>成自泸汪洋</t>
  </si>
  <si>
    <t>四川南渝街子站</t>
  </si>
  <si>
    <t>绵遂龙凤</t>
  </si>
  <si>
    <t>四川成渝资阳高新区站</t>
  </si>
  <si>
    <t>四川巴达驷马站</t>
  </si>
  <si>
    <t>四川汶马马尔康东站</t>
  </si>
  <si>
    <t>久马刷经寺</t>
  </si>
  <si>
    <t>成自泸富加</t>
  </si>
  <si>
    <t>四川久马刷经寺站</t>
  </si>
  <si>
    <t>久马中壤口</t>
  </si>
  <si>
    <t>四川成南南充东站</t>
  </si>
  <si>
    <t>广安绕城代市</t>
  </si>
  <si>
    <t>四川绕西货运大道站</t>
  </si>
  <si>
    <t>绕西永宁</t>
  </si>
  <si>
    <t>四川内遂石佛站</t>
  </si>
  <si>
    <t>简蒲简阳</t>
  </si>
  <si>
    <t>巴南日兴</t>
  </si>
  <si>
    <t>四川成雅西康大桥站</t>
  </si>
  <si>
    <t>乐雅洪雅</t>
  </si>
  <si>
    <t>成彭彭州</t>
  </si>
  <si>
    <t>成彭成都</t>
  </si>
  <si>
    <t>四川绵西盐亭站</t>
  </si>
  <si>
    <t>四川成温邛邛崃站</t>
  </si>
  <si>
    <t>四川简蒲黑龙滩站</t>
  </si>
  <si>
    <t>简蒲富牛</t>
  </si>
  <si>
    <t>四川成南成都站</t>
  </si>
  <si>
    <t>巴万通江</t>
  </si>
  <si>
    <t>隆纳况场</t>
  </si>
  <si>
    <t>内遂文峰</t>
  </si>
  <si>
    <t>四川隆纳况场站</t>
  </si>
  <si>
    <t>四川绕西双流站</t>
  </si>
  <si>
    <t>绕东成雅</t>
  </si>
  <si>
    <t>四川成乐眉山站</t>
  </si>
  <si>
    <t>四川乐自自贡南站</t>
  </si>
  <si>
    <t>隆纳泸州</t>
  </si>
  <si>
    <t>四川乐自乐山大佛站</t>
  </si>
  <si>
    <t>乐雅峨眉山</t>
  </si>
  <si>
    <t>四川九绵白马站</t>
  </si>
  <si>
    <t>城北成都</t>
  </si>
  <si>
    <t>四川内遂通贤站</t>
  </si>
  <si>
    <t>四川南渝坪滩站</t>
  </si>
  <si>
    <t>遂广遂宁金桥</t>
  </si>
  <si>
    <t>巴达驷马</t>
  </si>
  <si>
    <t>四川简蒲简阳站</t>
  </si>
  <si>
    <t>四川巴南日兴站</t>
  </si>
  <si>
    <t>绵遂永兴</t>
  </si>
  <si>
    <t>四川九绵平武站</t>
  </si>
  <si>
    <t>渝蓉简阳</t>
  </si>
  <si>
    <t>四川乐雅符溪站</t>
  </si>
  <si>
    <t>成灌都江堰</t>
  </si>
  <si>
    <t>四川都汶都江堰西站</t>
  </si>
  <si>
    <t>汶马汶川</t>
  </si>
  <si>
    <t>成雅西康大桥</t>
  </si>
  <si>
    <t>九绵平武</t>
  </si>
  <si>
    <t>四川巴达兴文站</t>
  </si>
  <si>
    <t>巴万清江</t>
  </si>
  <si>
    <t>四川巴万清江站</t>
  </si>
  <si>
    <t>四川乐自乐山港站</t>
  </si>
  <si>
    <t>四川绕东锦城湖站</t>
  </si>
  <si>
    <t>成温邛邛崃</t>
  </si>
  <si>
    <t>四川成灌都江堰站</t>
  </si>
  <si>
    <t>简蒲黑龙滩</t>
  </si>
  <si>
    <t>四川绕西成新蒲站</t>
  </si>
  <si>
    <t>成乐乐山</t>
  </si>
  <si>
    <t>四川遂广蓬溪蓬南站</t>
  </si>
  <si>
    <t>四川南渝武胜站</t>
  </si>
  <si>
    <t>南渝街子</t>
  </si>
  <si>
    <t>四川成自泸富加站</t>
  </si>
  <si>
    <t>成自泸仁寿东</t>
  </si>
  <si>
    <t>四川渝蓉安岳站</t>
  </si>
  <si>
    <t>乐宜新民</t>
  </si>
  <si>
    <t>四川遂资遂宁高新站</t>
  </si>
  <si>
    <t>成南隆盛</t>
  </si>
  <si>
    <t>乐宜犍为北</t>
  </si>
  <si>
    <t>隆纳泸县</t>
  </si>
  <si>
    <t>九绵王朗</t>
  </si>
  <si>
    <t>成乐夹江</t>
  </si>
  <si>
    <t>二绕西崇州大划</t>
  </si>
  <si>
    <t>四川乐雅洪雅站</t>
  </si>
  <si>
    <t>乐雅凤鸣</t>
  </si>
  <si>
    <t>四川资眉丹棱南站</t>
  </si>
  <si>
    <t>重庆澄溪站</t>
  </si>
  <si>
    <t>四川久马中壤口站</t>
  </si>
  <si>
    <t>汶马马尔康东</t>
  </si>
  <si>
    <t>四川仁沐新慈航站</t>
  </si>
  <si>
    <t>成自泸大林</t>
  </si>
  <si>
    <t>四川成温邛成都站</t>
  </si>
  <si>
    <t>南渝坪滩</t>
  </si>
  <si>
    <t>成绵青白江</t>
  </si>
  <si>
    <t>四川成灌成都站</t>
  </si>
  <si>
    <t>四川乐雅凤鸣站</t>
  </si>
  <si>
    <t>四川简蒲雷家站</t>
  </si>
  <si>
    <t>四川成自泸万安站</t>
  </si>
  <si>
    <t>四川成自泸仁寿东站</t>
  </si>
  <si>
    <t>四川成绵新都站</t>
  </si>
  <si>
    <t>巴达兴文</t>
  </si>
  <si>
    <t>九绵白马</t>
  </si>
  <si>
    <t>四川绕东天府站</t>
  </si>
  <si>
    <t>成灌崇义</t>
  </si>
  <si>
    <t>四川映汶汶川南站</t>
  </si>
  <si>
    <t>都汶都江堰西</t>
  </si>
  <si>
    <t>四川成温邛大邑站</t>
  </si>
  <si>
    <t>四川成雅双流南站</t>
  </si>
  <si>
    <t>成渝简阳北</t>
  </si>
  <si>
    <t>成彭龙桥</t>
  </si>
  <si>
    <t>四川成乐青龙站</t>
  </si>
  <si>
    <t>成雅新津南</t>
  </si>
  <si>
    <t>绵阳绕城丰谷</t>
  </si>
  <si>
    <t>四川渝蓉简阳站</t>
  </si>
  <si>
    <t>遂渝遂宁南</t>
  </si>
  <si>
    <t>四川成绵青白江站</t>
  </si>
  <si>
    <t>四川绕东成龙站</t>
  </si>
  <si>
    <t>四川成自泸汪洋站</t>
  </si>
  <si>
    <t>四川乐宜新民站</t>
  </si>
  <si>
    <t>乐雅夹江南</t>
  </si>
  <si>
    <t>四川成南大通站</t>
  </si>
  <si>
    <t>南充绕城顺庆</t>
  </si>
  <si>
    <t>四川二绕东城厢站</t>
  </si>
  <si>
    <t>成南大通</t>
  </si>
  <si>
    <t>云南昭通南站</t>
  </si>
  <si>
    <t>四川绵阳绕城丰谷站</t>
  </si>
  <si>
    <t>云南白坡塘站</t>
  </si>
  <si>
    <t>自隆隆桥驿</t>
  </si>
  <si>
    <t>四川二绕西崇州大划站</t>
  </si>
  <si>
    <t>四川巴南仪陇站</t>
  </si>
  <si>
    <t>四川简蒲仁寿北站</t>
  </si>
  <si>
    <t>二绕西天府新区</t>
  </si>
  <si>
    <t>简蒲雷家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</si>
</sst>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/d\ h:mm:ss;@"/>
    <numFmt numFmtId="177" formatCode="yyyy/m/d\ h:mm;@"/>
    <numFmt numFmtId="178" formatCode="0_ "/>
    <numFmt numFmtId="179" formatCode="0.00_);[Red]\(0.00\)"/>
    <numFmt numFmtId="180" formatCode="0.00_ "/>
  </numFmts>
  <fonts count="48" x14ac:knownFonts="1">
    <font>
      <sz val="11"/>
      <color theme="1"/>
      <name val="等线"/>
      <charset val="134"/>
      <scheme val="minor"/>
    </font>
    <font>
      <sz val="10"/>
      <color theme="1"/>
      <name val="Times New Roman"/>
      <family val="1"/>
    </font>
    <font>
      <sz val="10"/>
      <color theme="1"/>
      <name val="黑体"/>
      <family val="3"/>
      <charset val="134"/>
    </font>
    <font>
      <sz val="16"/>
      <color theme="1"/>
      <name val="方正小标宋_GBK"/>
      <family val="4"/>
      <charset val="134"/>
    </font>
    <font>
      <b/>
      <sz val="16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6"/>
      <name val="方正小标宋_GBK"/>
      <family val="4"/>
      <charset val="134"/>
    </font>
    <font>
      <b/>
      <sz val="16"/>
      <name val="Times New Roman"/>
      <family val="1"/>
    </font>
    <font>
      <sz val="10"/>
      <name val="黑体"/>
      <family val="3"/>
      <charset val="134"/>
    </font>
    <font>
      <sz val="11"/>
      <name val="Times New Roman"/>
      <family val="1"/>
    </font>
    <font>
      <sz val="16"/>
      <name val="方正小标宋简体"/>
      <family val="4"/>
      <charset val="134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6"/>
      <color theme="1"/>
      <name val="方正小标宋_GBK"/>
      <family val="4"/>
      <charset val="134"/>
    </font>
    <font>
      <sz val="10"/>
      <color indexed="8"/>
      <name val="Times New Roman"/>
      <family val="1"/>
    </font>
    <font>
      <sz val="11"/>
      <color theme="1"/>
      <name val="方正小标宋_GBK"/>
      <family val="4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6"/>
      <name val="Times New Roman"/>
      <family val="1"/>
    </font>
    <font>
      <sz val="10"/>
      <color indexed="8"/>
      <name val="宋体"/>
      <family val="3"/>
      <charset val="134"/>
    </font>
    <font>
      <sz val="10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6"/>
      <color theme="1"/>
      <name val="方正小标宋_GBK"/>
      <family val="1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1"/>
      <charset val="134"/>
    </font>
    <font>
      <sz val="10"/>
      <name val="Times New Roman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1"/>
      <charset val="13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30" fillId="7" borderId="20" applyNumberFormat="0" applyFon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0" fillId="7" borderId="20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2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176" fontId="4" fillId="0" borderId="0" xfId="0" applyNumberFormat="1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6" fillId="0" borderId="0" xfId="0" applyNumberFormat="1" applyFont="1">
      <alignment vertical="center"/>
    </xf>
    <xf numFmtId="0" fontId="7" fillId="0" borderId="3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Continuous" vertical="center"/>
    </xf>
    <xf numFmtId="177" fontId="8" fillId="0" borderId="3" xfId="0" applyNumberFormat="1" applyFont="1" applyBorder="1" applyAlignment="1">
      <alignment horizontal="centerContinuous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Continuous" vertical="center"/>
    </xf>
    <xf numFmtId="176" fontId="8" fillId="0" borderId="3" xfId="0" applyNumberFormat="1" applyFont="1" applyBorder="1" applyAlignment="1">
      <alignment horizontal="centerContinuous" vertical="center"/>
    </xf>
    <xf numFmtId="0" fontId="9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3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178" fontId="12" fillId="0" borderId="6" xfId="0" applyNumberFormat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Continuous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24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17" fillId="0" borderId="4" xfId="24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0" fontId="17" fillId="0" borderId="4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Continuous" vertical="center"/>
    </xf>
    <xf numFmtId="0" fontId="9" fillId="0" borderId="13" xfId="0" applyFont="1" applyBorder="1" applyAlignment="1">
      <alignment horizontal="center" vertical="center" wrapText="1"/>
    </xf>
    <xf numFmtId="10" fontId="5" fillId="0" borderId="13" xfId="0" applyNumberFormat="1" applyFont="1" applyBorder="1" applyAlignment="1">
      <alignment horizontal="center" vertical="center"/>
    </xf>
    <xf numFmtId="10" fontId="17" fillId="0" borderId="13" xfId="0" applyNumberFormat="1" applyFont="1" applyBorder="1" applyAlignment="1">
      <alignment horizontal="center" vertical="center"/>
    </xf>
    <xf numFmtId="10" fontId="5" fillId="0" borderId="4" xfId="24" applyNumberFormat="1" applyFont="1" applyBorder="1" applyAlignment="1">
      <alignment horizontal="center" vertical="center"/>
    </xf>
    <xf numFmtId="10" fontId="17" fillId="0" borderId="4" xfId="24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10" fontId="5" fillId="0" borderId="0" xfId="22" applyNumberFormat="1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179" fontId="5" fillId="0" borderId="1" xfId="0" applyNumberFormat="1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0" fontId="37" fillId="0" borderId="4" xfId="24" applyFont="1" applyBorder="1" applyAlignment="1">
      <alignment horizontal="center" vertical="center"/>
    </xf>
    <xf numFmtId="0" fontId="39" fillId="0" borderId="4" xfId="24" applyFont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78" fontId="1" fillId="0" borderId="5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6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0" fontId="8" fillId="0" borderId="0" xfId="0" applyNumberFormat="1" applyFont="1" applyAlignment="1">
      <alignment horizontal="centerContinuous" vertical="center"/>
    </xf>
    <xf numFmtId="10" fontId="2" fillId="0" borderId="1" xfId="0" applyNumberFormat="1" applyFont="1" applyBorder="1" applyAlignment="1">
      <alignment horizontal="center" vertical="center"/>
    </xf>
    <xf numFmtId="10" fontId="0" fillId="0" borderId="0" xfId="0" applyNumberFormat="1">
      <alignment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10" fontId="6" fillId="0" borderId="22" xfId="0" applyNumberFormat="1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/>
    </xf>
  </cellXfs>
  <cellStyles count="25">
    <cellStyle name="标题 1 2" xfId="14" xr:uid="{00000000-0005-0000-0000-00003E000000}"/>
    <cellStyle name="标题 2 2" xfId="17" xr:uid="{00000000-0005-0000-0000-000041000000}"/>
    <cellStyle name="标题 3 2" xfId="13" xr:uid="{00000000-0005-0000-0000-00003D000000}"/>
    <cellStyle name="标题 4 2" xfId="21" xr:uid="{00000000-0005-0000-0000-000045000000}"/>
    <cellStyle name="标题 5" xfId="23" xr:uid="{00000000-0005-0000-0000-000047000000}"/>
    <cellStyle name="差 2" xfId="12" xr:uid="{00000000-0005-0000-0000-00003C000000}"/>
    <cellStyle name="常规" xfId="0" builtinId="0"/>
    <cellStyle name="常规 2" xfId="24" xr:uid="{00000000-0005-0000-0000-000048000000}"/>
    <cellStyle name="常规 3" xfId="22" xr:uid="{00000000-0005-0000-0000-000046000000}"/>
    <cellStyle name="好 2" xfId="19" xr:uid="{00000000-0005-0000-0000-000043000000}"/>
    <cellStyle name="汇总 2" xfId="11" xr:uid="{00000000-0005-0000-0000-00003B000000}"/>
    <cellStyle name="汇总 3" xfId="10" xr:uid="{00000000-0005-0000-0000-00003A000000}"/>
    <cellStyle name="计算 2" xfId="9" xr:uid="{00000000-0005-0000-0000-000039000000}"/>
    <cellStyle name="计算 3" xfId="8" xr:uid="{00000000-0005-0000-0000-000038000000}"/>
    <cellStyle name="检查单元格 2" xfId="20" xr:uid="{00000000-0005-0000-0000-000044000000}"/>
    <cellStyle name="解释性文本 2" xfId="7" xr:uid="{00000000-0005-0000-0000-000037000000}"/>
    <cellStyle name="警告文本 2" xfId="6" xr:uid="{00000000-0005-0000-0000-000036000000}"/>
    <cellStyle name="链接单元格 2" xfId="5" xr:uid="{00000000-0005-0000-0000-000035000000}"/>
    <cellStyle name="适中 2" xfId="4" xr:uid="{00000000-0005-0000-0000-000034000000}"/>
    <cellStyle name="输出 2" xfId="15" xr:uid="{00000000-0005-0000-0000-00003F000000}"/>
    <cellStyle name="输出 3" xfId="3" xr:uid="{00000000-0005-0000-0000-000033000000}"/>
    <cellStyle name="输入 2" xfId="2" xr:uid="{00000000-0005-0000-0000-000032000000}"/>
    <cellStyle name="输入 3" xfId="1" xr:uid="{00000000-0005-0000-0000-000031000000}"/>
    <cellStyle name="注释 2" xfId="18" xr:uid="{00000000-0005-0000-0000-000042000000}"/>
    <cellStyle name="注释 3" xfId="16" xr:uid="{00000000-0005-0000-0000-000040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zoomScale="110" zoomScaleNormal="110" workbookViewId="0">
      <pane ySplit="3" topLeftCell="A4" activePane="bottomLeft" state="frozen"/>
      <selection pane="bottomLeft" activeCell="Q14" sqref="Q14"/>
    </sheetView>
  </sheetViews>
  <sheetFormatPr defaultColWidth="9" defaultRowHeight="15" x14ac:dyDescent="0.2"/>
  <cols>
    <col min="1" max="1" width="6.5" style="41" customWidth="1"/>
    <col min="2" max="10" width="10.625" style="15" customWidth="1"/>
    <col min="11" max="11" width="9" style="15"/>
    <col min="12" max="12" width="9" style="34"/>
    <col min="13" max="16384" width="9" style="15"/>
  </cols>
  <sheetData>
    <row r="1" spans="1:14" ht="20.100000000000001" customHeight="1" x14ac:dyDescent="0.2">
      <c r="A1" s="16" t="s">
        <v>0</v>
      </c>
    </row>
    <row r="2" spans="1:14" ht="39.950000000000003" customHeight="1" x14ac:dyDescent="0.2">
      <c r="A2" s="42" t="s">
        <v>188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77"/>
      <c r="M2" s="78"/>
      <c r="N2" s="78"/>
    </row>
    <row r="3" spans="1:14" s="69" customFormat="1" ht="30" customHeight="1" x14ac:dyDescent="0.2">
      <c r="A3" s="93" t="s">
        <v>133</v>
      </c>
      <c r="B3" s="70" t="s">
        <v>1</v>
      </c>
      <c r="C3" s="71" t="s">
        <v>2</v>
      </c>
      <c r="D3" s="71" t="s">
        <v>3</v>
      </c>
      <c r="E3" s="71" t="s">
        <v>4</v>
      </c>
      <c r="F3" s="71" t="s">
        <v>5</v>
      </c>
      <c r="G3" s="71" t="s">
        <v>6</v>
      </c>
      <c r="H3" s="71" t="s">
        <v>7</v>
      </c>
      <c r="I3" s="71" t="s">
        <v>8</v>
      </c>
      <c r="J3" s="71" t="s">
        <v>9</v>
      </c>
      <c r="K3" s="71" t="s">
        <v>10</v>
      </c>
      <c r="L3" s="71" t="s">
        <v>11</v>
      </c>
      <c r="M3" s="71" t="s">
        <v>12</v>
      </c>
      <c r="N3" s="71" t="s">
        <v>13</v>
      </c>
    </row>
    <row r="4" spans="1:14" s="48" customFormat="1" ht="20.100000000000001" customHeight="1" x14ac:dyDescent="0.2">
      <c r="A4" s="22">
        <v>1</v>
      </c>
      <c r="B4" s="83" t="s">
        <v>72</v>
      </c>
      <c r="C4" s="53">
        <v>99.62</v>
      </c>
      <c r="D4" s="53">
        <v>10470</v>
      </c>
      <c r="E4" s="53">
        <v>100</v>
      </c>
      <c r="F4" s="53">
        <v>5</v>
      </c>
      <c r="G4" s="53">
        <v>10389</v>
      </c>
      <c r="H4" s="53">
        <v>99.23</v>
      </c>
      <c r="I4" s="53">
        <v>29.77</v>
      </c>
      <c r="J4" s="53">
        <v>99.59</v>
      </c>
      <c r="K4" s="9">
        <v>34.86</v>
      </c>
      <c r="L4" s="9">
        <v>99.97</v>
      </c>
      <c r="M4" s="9">
        <v>29.99</v>
      </c>
      <c r="N4" s="9">
        <v>-6.0000000000002274E-2</v>
      </c>
    </row>
    <row r="5" spans="1:14" s="48" customFormat="1" ht="20.100000000000001" customHeight="1" x14ac:dyDescent="0.2">
      <c r="A5" s="22">
        <v>2</v>
      </c>
      <c r="B5" s="83" t="s">
        <v>77</v>
      </c>
      <c r="C5" s="53">
        <v>99.81</v>
      </c>
      <c r="D5" s="53">
        <v>2533</v>
      </c>
      <c r="E5" s="53">
        <v>100</v>
      </c>
      <c r="F5" s="53">
        <v>5</v>
      </c>
      <c r="G5" s="53">
        <v>2526</v>
      </c>
      <c r="H5" s="53">
        <v>99.72</v>
      </c>
      <c r="I5" s="53">
        <v>29.92</v>
      </c>
      <c r="J5" s="53">
        <v>99.7</v>
      </c>
      <c r="K5" s="9">
        <v>34.9</v>
      </c>
      <c r="L5" s="9">
        <v>99.99</v>
      </c>
      <c r="M5" s="9">
        <v>30</v>
      </c>
      <c r="N5" s="9">
        <v>0</v>
      </c>
    </row>
    <row r="6" spans="1:14" ht="20.100000000000001" customHeight="1" x14ac:dyDescent="0.2">
      <c r="A6" s="22">
        <v>3</v>
      </c>
      <c r="B6" s="83" t="s">
        <v>73</v>
      </c>
      <c r="C6" s="53">
        <v>99.98</v>
      </c>
      <c r="D6" s="53">
        <v>915</v>
      </c>
      <c r="E6" s="53">
        <v>100</v>
      </c>
      <c r="F6" s="53">
        <v>5</v>
      </c>
      <c r="G6" s="53">
        <v>915</v>
      </c>
      <c r="H6" s="53">
        <v>100</v>
      </c>
      <c r="I6" s="53">
        <v>30</v>
      </c>
      <c r="J6" s="53">
        <v>99.94</v>
      </c>
      <c r="K6" s="9">
        <v>34.979999999999997</v>
      </c>
      <c r="L6" s="9">
        <v>99.99</v>
      </c>
      <c r="M6" s="9">
        <v>30</v>
      </c>
      <c r="N6" s="9">
        <v>3.0000000000001137E-2</v>
      </c>
    </row>
    <row r="7" spans="1:14" ht="19.5" customHeight="1" x14ac:dyDescent="0.2">
      <c r="A7" s="22">
        <v>4</v>
      </c>
      <c r="B7" s="83" t="s">
        <v>74</v>
      </c>
      <c r="C7" s="53">
        <v>99.81</v>
      </c>
      <c r="D7" s="53">
        <v>932</v>
      </c>
      <c r="E7" s="53">
        <v>100</v>
      </c>
      <c r="F7" s="53">
        <v>5</v>
      </c>
      <c r="G7" s="53">
        <v>930</v>
      </c>
      <c r="H7" s="53">
        <v>99.79</v>
      </c>
      <c r="I7" s="53">
        <v>29.94</v>
      </c>
      <c r="J7" s="53">
        <v>99.64</v>
      </c>
      <c r="K7" s="9">
        <v>34.869999999999997</v>
      </c>
      <c r="L7" s="9">
        <v>99.99</v>
      </c>
      <c r="M7" s="9">
        <v>30</v>
      </c>
      <c r="N7" s="9">
        <v>-3.0000000000001137E-2</v>
      </c>
    </row>
    <row r="8" spans="1:14" s="48" customFormat="1" ht="20.100000000000001" customHeight="1" x14ac:dyDescent="0.2">
      <c r="A8" s="22">
        <v>5</v>
      </c>
      <c r="B8" s="83" t="s">
        <v>75</v>
      </c>
      <c r="C8" s="53">
        <v>99.47</v>
      </c>
      <c r="D8" s="53">
        <v>2544</v>
      </c>
      <c r="E8" s="53">
        <v>100</v>
      </c>
      <c r="F8" s="53">
        <v>5</v>
      </c>
      <c r="G8" s="53">
        <v>2539</v>
      </c>
      <c r="H8" s="53">
        <v>99.8</v>
      </c>
      <c r="I8" s="53">
        <v>29.94</v>
      </c>
      <c r="J8" s="53">
        <v>99.75</v>
      </c>
      <c r="K8" s="9">
        <v>34.909999999999997</v>
      </c>
      <c r="L8" s="9">
        <v>98.72</v>
      </c>
      <c r="M8" s="9">
        <v>29.62</v>
      </c>
      <c r="N8" s="9">
        <v>-0.40000000000000568</v>
      </c>
    </row>
    <row r="9" spans="1:14" s="34" customFormat="1" ht="20.100000000000001" customHeight="1" x14ac:dyDescent="0.2">
      <c r="A9" s="22">
        <v>6</v>
      </c>
      <c r="B9" s="83" t="s">
        <v>76</v>
      </c>
      <c r="C9" s="53">
        <v>99.79</v>
      </c>
      <c r="D9" s="53">
        <v>2130</v>
      </c>
      <c r="E9" s="53">
        <v>100</v>
      </c>
      <c r="F9" s="53">
        <v>5</v>
      </c>
      <c r="G9" s="53">
        <v>2124</v>
      </c>
      <c r="H9" s="53">
        <v>99.72</v>
      </c>
      <c r="I9" s="53">
        <v>29.92</v>
      </c>
      <c r="J9" s="53">
        <v>99.64</v>
      </c>
      <c r="K9" s="9">
        <v>34.869999999999997</v>
      </c>
      <c r="L9" s="9">
        <v>99.99</v>
      </c>
      <c r="M9" s="9">
        <v>30</v>
      </c>
      <c r="N9" s="9">
        <v>-9.9999999999909051E-3</v>
      </c>
    </row>
    <row r="10" spans="1:14" s="34" customFormat="1" ht="20.100000000000001" customHeight="1" x14ac:dyDescent="0.2">
      <c r="A10" s="22">
        <v>7</v>
      </c>
      <c r="B10" s="83" t="s">
        <v>78</v>
      </c>
      <c r="C10" s="53">
        <v>99.73</v>
      </c>
      <c r="D10" s="53">
        <v>721</v>
      </c>
      <c r="E10" s="53">
        <v>100</v>
      </c>
      <c r="F10" s="53">
        <v>5</v>
      </c>
      <c r="G10" s="53">
        <v>721</v>
      </c>
      <c r="H10" s="53">
        <v>100</v>
      </c>
      <c r="I10" s="53">
        <v>30</v>
      </c>
      <c r="J10" s="53">
        <v>99.23</v>
      </c>
      <c r="K10" s="9">
        <v>34.729999999999997</v>
      </c>
      <c r="L10" s="9">
        <v>99.99</v>
      </c>
      <c r="M10" s="9">
        <v>30</v>
      </c>
      <c r="N10" s="9">
        <v>-7.9999999999998295E-2</v>
      </c>
    </row>
    <row r="11" spans="1:14" s="34" customFormat="1" ht="20.100000000000001" customHeight="1" x14ac:dyDescent="0.2">
      <c r="A11" s="22">
        <v>8</v>
      </c>
      <c r="B11" s="83" t="s">
        <v>79</v>
      </c>
      <c r="C11" s="53">
        <v>99.84</v>
      </c>
      <c r="D11" s="53">
        <v>1251</v>
      </c>
      <c r="E11" s="53">
        <v>100</v>
      </c>
      <c r="F11" s="53">
        <v>5</v>
      </c>
      <c r="G11" s="53">
        <v>1246</v>
      </c>
      <c r="H11" s="53">
        <v>99.6</v>
      </c>
      <c r="I11" s="53">
        <v>29.88</v>
      </c>
      <c r="J11" s="53">
        <v>99.88</v>
      </c>
      <c r="K11" s="9">
        <v>34.96</v>
      </c>
      <c r="L11" s="9">
        <v>100</v>
      </c>
      <c r="M11" s="9">
        <v>30</v>
      </c>
      <c r="N11" s="9">
        <v>2.0000000000010232E-2</v>
      </c>
    </row>
    <row r="12" spans="1:14" s="34" customFormat="1" ht="20.100000000000001" customHeight="1" x14ac:dyDescent="0.2">
      <c r="A12" s="22">
        <v>9</v>
      </c>
      <c r="B12" s="83" t="s">
        <v>80</v>
      </c>
      <c r="C12" s="53">
        <v>99.76</v>
      </c>
      <c r="D12" s="53">
        <v>1089</v>
      </c>
      <c r="E12" s="53">
        <v>100</v>
      </c>
      <c r="F12" s="53">
        <v>5</v>
      </c>
      <c r="G12" s="53">
        <v>1084</v>
      </c>
      <c r="H12" s="53">
        <v>99.54</v>
      </c>
      <c r="I12" s="53">
        <v>29.86</v>
      </c>
      <c r="J12" s="53">
        <v>99.71</v>
      </c>
      <c r="K12" s="9">
        <v>34.9</v>
      </c>
      <c r="L12" s="9">
        <v>100</v>
      </c>
      <c r="M12" s="9">
        <v>30</v>
      </c>
      <c r="N12" s="9">
        <v>-0.10999999999999943</v>
      </c>
    </row>
    <row r="13" spans="1:14" s="34" customFormat="1" ht="20.100000000000001" customHeight="1" x14ac:dyDescent="0.2">
      <c r="A13" s="22">
        <v>10</v>
      </c>
      <c r="B13" s="83" t="s">
        <v>81</v>
      </c>
      <c r="C13" s="53">
        <v>99.75</v>
      </c>
      <c r="D13" s="53">
        <v>2391</v>
      </c>
      <c r="E13" s="53">
        <v>100</v>
      </c>
      <c r="F13" s="53">
        <v>5</v>
      </c>
      <c r="G13" s="53">
        <v>2377</v>
      </c>
      <c r="H13" s="53">
        <v>99.41</v>
      </c>
      <c r="I13" s="53">
        <v>29.82</v>
      </c>
      <c r="J13" s="53">
        <v>99.78</v>
      </c>
      <c r="K13" s="9">
        <v>34.92</v>
      </c>
      <c r="L13" s="9">
        <v>100</v>
      </c>
      <c r="M13" s="9">
        <v>30</v>
      </c>
      <c r="N13" s="9">
        <v>0</v>
      </c>
    </row>
    <row r="14" spans="1:14" s="34" customFormat="1" ht="20.100000000000001" customHeight="1" x14ac:dyDescent="0.2">
      <c r="A14" s="22">
        <v>11</v>
      </c>
      <c r="B14" s="83" t="s">
        <v>89</v>
      </c>
      <c r="C14" s="53">
        <v>99.71</v>
      </c>
      <c r="D14" s="53">
        <v>546</v>
      </c>
      <c r="E14" s="53">
        <v>100</v>
      </c>
      <c r="F14" s="53">
        <v>5</v>
      </c>
      <c r="G14" s="53">
        <v>542</v>
      </c>
      <c r="H14" s="53">
        <v>99.27</v>
      </c>
      <c r="I14" s="53">
        <v>29.78</v>
      </c>
      <c r="J14" s="53">
        <v>99.8</v>
      </c>
      <c r="K14" s="9">
        <v>34.93</v>
      </c>
      <c r="L14" s="9">
        <v>100</v>
      </c>
      <c r="M14" s="9">
        <v>30</v>
      </c>
      <c r="N14" s="9">
        <v>-8.0000000000012506E-2</v>
      </c>
    </row>
    <row r="15" spans="1:14" s="34" customFormat="1" ht="20.100000000000001" customHeight="1" x14ac:dyDescent="0.2">
      <c r="A15" s="22">
        <v>12</v>
      </c>
      <c r="B15" s="83" t="s">
        <v>84</v>
      </c>
      <c r="C15" s="53">
        <v>99.81</v>
      </c>
      <c r="D15" s="53">
        <v>1913</v>
      </c>
      <c r="E15" s="53">
        <v>100</v>
      </c>
      <c r="F15" s="53">
        <v>5</v>
      </c>
      <c r="G15" s="53">
        <v>1911</v>
      </c>
      <c r="H15" s="53">
        <v>99.9</v>
      </c>
      <c r="I15" s="53">
        <v>29.97</v>
      </c>
      <c r="J15" s="53">
        <v>99.58</v>
      </c>
      <c r="K15" s="9">
        <v>34.85</v>
      </c>
      <c r="L15" s="9">
        <v>99.95</v>
      </c>
      <c r="M15" s="9">
        <v>29.99</v>
      </c>
      <c r="N15" s="9">
        <v>7.9999999999998295E-2</v>
      </c>
    </row>
    <row r="16" spans="1:14" s="34" customFormat="1" ht="20.100000000000001" customHeight="1" x14ac:dyDescent="0.2">
      <c r="A16" s="22">
        <v>13</v>
      </c>
      <c r="B16" s="83" t="s">
        <v>82</v>
      </c>
      <c r="C16" s="53">
        <v>99.66</v>
      </c>
      <c r="D16" s="53">
        <v>2287</v>
      </c>
      <c r="E16" s="53">
        <v>100</v>
      </c>
      <c r="F16" s="53">
        <v>5</v>
      </c>
      <c r="G16" s="53">
        <v>2286</v>
      </c>
      <c r="H16" s="53">
        <v>99.96</v>
      </c>
      <c r="I16" s="53">
        <v>29.99</v>
      </c>
      <c r="J16" s="53">
        <v>99.11</v>
      </c>
      <c r="K16" s="9">
        <v>34.69</v>
      </c>
      <c r="L16" s="9">
        <v>99.96</v>
      </c>
      <c r="M16" s="9">
        <v>29.99</v>
      </c>
      <c r="N16" s="9">
        <v>-9.0000000000003411E-2</v>
      </c>
    </row>
    <row r="17" spans="1:14" s="34" customFormat="1" ht="20.100000000000001" customHeight="1" x14ac:dyDescent="0.2">
      <c r="A17" s="22">
        <v>14</v>
      </c>
      <c r="B17" s="83" t="s">
        <v>86</v>
      </c>
      <c r="C17" s="53">
        <v>99.75</v>
      </c>
      <c r="D17" s="53">
        <v>1795</v>
      </c>
      <c r="E17" s="53">
        <v>100</v>
      </c>
      <c r="F17" s="53">
        <v>5</v>
      </c>
      <c r="G17" s="53">
        <v>1793</v>
      </c>
      <c r="H17" s="53">
        <v>99.89</v>
      </c>
      <c r="I17" s="53">
        <v>29.97</v>
      </c>
      <c r="J17" s="53">
        <v>99.5</v>
      </c>
      <c r="K17" s="9">
        <v>34.83</v>
      </c>
      <c r="L17" s="9">
        <v>99.85</v>
      </c>
      <c r="M17" s="9">
        <v>29.96</v>
      </c>
      <c r="N17" s="9">
        <v>0</v>
      </c>
    </row>
    <row r="18" spans="1:14" s="34" customFormat="1" ht="20.100000000000001" customHeight="1" x14ac:dyDescent="0.2">
      <c r="A18" s="22">
        <v>15</v>
      </c>
      <c r="B18" s="83" t="s">
        <v>87</v>
      </c>
      <c r="C18" s="53">
        <v>99.08</v>
      </c>
      <c r="D18" s="53">
        <v>737</v>
      </c>
      <c r="E18" s="53">
        <v>100</v>
      </c>
      <c r="F18" s="53">
        <v>5</v>
      </c>
      <c r="G18" s="53">
        <v>731</v>
      </c>
      <c r="H18" s="53">
        <v>99.19</v>
      </c>
      <c r="I18" s="53">
        <v>29.76</v>
      </c>
      <c r="J18" s="53">
        <v>98.09</v>
      </c>
      <c r="K18" s="9">
        <v>34.33</v>
      </c>
      <c r="L18" s="9">
        <v>99.98</v>
      </c>
      <c r="M18" s="9">
        <v>29.99</v>
      </c>
      <c r="N18" s="9">
        <v>-1.9999999999996021E-2</v>
      </c>
    </row>
    <row r="19" spans="1:14" s="34" customFormat="1" ht="20.100000000000001" customHeight="1" x14ac:dyDescent="0.2">
      <c r="A19" s="22">
        <v>16</v>
      </c>
      <c r="B19" s="83" t="s">
        <v>90</v>
      </c>
      <c r="C19" s="53">
        <v>97.95</v>
      </c>
      <c r="D19" s="53">
        <v>1406</v>
      </c>
      <c r="E19" s="53">
        <v>100</v>
      </c>
      <c r="F19" s="53">
        <v>5</v>
      </c>
      <c r="G19" s="53">
        <v>1355</v>
      </c>
      <c r="H19" s="53">
        <v>96.37</v>
      </c>
      <c r="I19" s="53">
        <v>28.91</v>
      </c>
      <c r="J19" s="53">
        <v>97.24</v>
      </c>
      <c r="K19" s="9">
        <v>34.03</v>
      </c>
      <c r="L19" s="9">
        <v>100</v>
      </c>
      <c r="M19" s="9">
        <v>30</v>
      </c>
      <c r="N19" s="9">
        <v>-0.26999999999999602</v>
      </c>
    </row>
    <row r="20" spans="1:14" s="34" customFormat="1" ht="20.100000000000001" customHeight="1" x14ac:dyDescent="0.2">
      <c r="A20" s="22">
        <v>17</v>
      </c>
      <c r="B20" s="83" t="s">
        <v>91</v>
      </c>
      <c r="C20" s="53">
        <v>98.36</v>
      </c>
      <c r="D20" s="53">
        <v>1460</v>
      </c>
      <c r="E20" s="53">
        <v>100</v>
      </c>
      <c r="F20" s="53">
        <v>5</v>
      </c>
      <c r="G20" s="53">
        <v>1441</v>
      </c>
      <c r="H20" s="53">
        <v>98.7</v>
      </c>
      <c r="I20" s="53">
        <v>29.61</v>
      </c>
      <c r="J20" s="53">
        <v>96.46</v>
      </c>
      <c r="K20" s="9">
        <v>33.76</v>
      </c>
      <c r="L20" s="9">
        <v>99.97</v>
      </c>
      <c r="M20" s="9">
        <v>29.99</v>
      </c>
      <c r="N20" s="9">
        <v>-0.34000000000000341</v>
      </c>
    </row>
    <row r="21" spans="1:14" s="34" customFormat="1" ht="20.100000000000001" customHeight="1" x14ac:dyDescent="0.2">
      <c r="A21" s="22">
        <v>18</v>
      </c>
      <c r="B21" s="83" t="s">
        <v>92</v>
      </c>
      <c r="C21" s="53">
        <v>99.87</v>
      </c>
      <c r="D21" s="53">
        <v>1599</v>
      </c>
      <c r="E21" s="53">
        <v>100</v>
      </c>
      <c r="F21" s="53">
        <v>5</v>
      </c>
      <c r="G21" s="53">
        <v>1598</v>
      </c>
      <c r="H21" s="53">
        <v>99.94</v>
      </c>
      <c r="I21" s="53">
        <v>29.98</v>
      </c>
      <c r="J21" s="53">
        <v>99.68</v>
      </c>
      <c r="K21" s="9">
        <v>34.89</v>
      </c>
      <c r="L21" s="9">
        <v>100</v>
      </c>
      <c r="M21" s="9">
        <v>30</v>
      </c>
      <c r="N21" s="9">
        <v>7.000000000000739E-2</v>
      </c>
    </row>
    <row r="22" spans="1:14" s="48" customFormat="1" ht="20.100000000000001" customHeight="1" x14ac:dyDescent="0.2">
      <c r="A22" s="22">
        <v>19</v>
      </c>
      <c r="B22" s="83" t="s">
        <v>85</v>
      </c>
      <c r="C22" s="53">
        <v>99.51</v>
      </c>
      <c r="D22" s="53">
        <v>869</v>
      </c>
      <c r="E22" s="53">
        <v>100</v>
      </c>
      <c r="F22" s="53">
        <v>5</v>
      </c>
      <c r="G22" s="53">
        <v>859</v>
      </c>
      <c r="H22" s="53">
        <v>98.85</v>
      </c>
      <c r="I22" s="53">
        <v>29.66</v>
      </c>
      <c r="J22" s="53">
        <v>99.61</v>
      </c>
      <c r="K22" s="9">
        <v>34.86</v>
      </c>
      <c r="L22" s="9">
        <v>99.97</v>
      </c>
      <c r="M22" s="9">
        <v>29.99</v>
      </c>
      <c r="N22" s="9">
        <v>-3.0000000000001137E-2</v>
      </c>
    </row>
    <row r="23" spans="1:14" s="34" customFormat="1" ht="20.100000000000001" customHeight="1" x14ac:dyDescent="0.2">
      <c r="A23" s="22">
        <v>20</v>
      </c>
      <c r="B23" s="83" t="s">
        <v>88</v>
      </c>
      <c r="C23" s="53">
        <v>99.59</v>
      </c>
      <c r="D23" s="53">
        <v>1481</v>
      </c>
      <c r="E23" s="53">
        <v>100</v>
      </c>
      <c r="F23" s="53">
        <v>5</v>
      </c>
      <c r="G23" s="53">
        <v>1471</v>
      </c>
      <c r="H23" s="53">
        <v>99.32</v>
      </c>
      <c r="I23" s="53">
        <v>29.8</v>
      </c>
      <c r="J23" s="53">
        <v>99.51</v>
      </c>
      <c r="K23" s="9">
        <v>34.83</v>
      </c>
      <c r="L23" s="9">
        <v>99.88</v>
      </c>
      <c r="M23" s="9">
        <v>29.96</v>
      </c>
      <c r="N23" s="9">
        <v>0.15000000000000568</v>
      </c>
    </row>
    <row r="24" spans="1:14" s="48" customFormat="1" ht="20.100000000000001" customHeight="1" x14ac:dyDescent="0.2">
      <c r="A24" s="22">
        <v>21</v>
      </c>
      <c r="B24" s="83" t="s">
        <v>83</v>
      </c>
      <c r="C24" s="53">
        <v>99.8</v>
      </c>
      <c r="D24" s="53">
        <v>1996</v>
      </c>
      <c r="E24" s="53">
        <v>100</v>
      </c>
      <c r="F24" s="53">
        <v>5</v>
      </c>
      <c r="G24" s="53">
        <v>1990</v>
      </c>
      <c r="H24" s="53">
        <v>99.7</v>
      </c>
      <c r="I24" s="53">
        <v>29.91</v>
      </c>
      <c r="J24" s="53">
        <v>99.68</v>
      </c>
      <c r="K24" s="9">
        <v>34.89</v>
      </c>
      <c r="L24" s="9">
        <v>100</v>
      </c>
      <c r="M24" s="9">
        <v>30</v>
      </c>
      <c r="N24" s="9">
        <v>-6.0000000000002274E-2</v>
      </c>
    </row>
    <row r="25" spans="1:14" ht="20.100000000000001" customHeight="1" x14ac:dyDescent="0.2">
      <c r="A25" s="22">
        <v>22</v>
      </c>
      <c r="B25" s="83" t="s">
        <v>93</v>
      </c>
      <c r="C25" s="72">
        <f>AVERAGE(C4:C24)</f>
        <v>99.554761904761904</v>
      </c>
      <c r="D25" s="53">
        <f>SUM(D4:D24)</f>
        <v>41065</v>
      </c>
      <c r="E25" s="53">
        <v>100</v>
      </c>
      <c r="F25" s="53"/>
      <c r="G25" s="73">
        <f>SUM(G4:G24)</f>
        <v>40828</v>
      </c>
      <c r="H25" s="74">
        <f>(G25/D25)*100</f>
        <v>99.422866187751126</v>
      </c>
      <c r="I25" s="73"/>
      <c r="J25" s="88">
        <f>轨迹完整率!E26</f>
        <v>0.99441897276174296</v>
      </c>
      <c r="K25" s="79"/>
      <c r="L25" s="88">
        <f>数据合格率!F26</f>
        <v>0.99904556158977098</v>
      </c>
      <c r="M25" s="9"/>
      <c r="N25" s="80">
        <v>-5.8571428571440265E-2</v>
      </c>
    </row>
    <row r="27" spans="1:14" x14ac:dyDescent="0.2">
      <c r="E27" s="75"/>
      <c r="F27" s="76"/>
    </row>
  </sheetData>
  <autoFilter ref="A3:N25" xr:uid="{00000000-0009-0000-0000-000000000000}"/>
  <sortState xmlns:xlrd2="http://schemas.microsoft.com/office/spreadsheetml/2017/richdata2" ref="B4:M24">
    <sortCondition ref="B4:B24" customList="成都市,绵阳市,自贡市,攀枝花市,泸州市,德阳市,广元市,遂宁市,内江市,乐山市,资阳市,宜宾市,南充市,达州市,雅安市,阿坝州,甘孜州,凉山州,广安市,巴中市,眉山市,四川省"/>
  </sortState>
  <phoneticPr fontId="41" type="noConversion"/>
  <conditionalFormatting sqref="B1:B1048576">
    <cfRule type="duplicateValues" dxfId="4" priority="4"/>
  </conditionalFormatting>
  <pageMargins left="0.98" right="0.16" top="0.55000000000000004" bottom="0.4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2D1B9-759E-4C5C-8B97-B99F7102D734}">
  <dimension ref="A1:G27"/>
  <sheetViews>
    <sheetView zoomScale="110" zoomScaleNormal="110" workbookViewId="0">
      <selection activeCell="K14" sqref="K14"/>
    </sheetView>
  </sheetViews>
  <sheetFormatPr defaultColWidth="9" defaultRowHeight="15" x14ac:dyDescent="0.2"/>
  <cols>
    <col min="1" max="1" width="9" style="15"/>
    <col min="2" max="2" width="16.75" style="15" customWidth="1"/>
    <col min="3" max="3" width="46" style="15" customWidth="1"/>
    <col min="4" max="4" width="12.375" style="15" customWidth="1"/>
    <col min="5" max="5" width="13.125" style="15" customWidth="1"/>
    <col min="6" max="6" width="12.625" style="15" customWidth="1"/>
    <col min="7" max="7" width="35" style="15" bestFit="1" customWidth="1"/>
    <col min="8" max="16384" width="9" style="15"/>
  </cols>
  <sheetData>
    <row r="1" spans="1:7" ht="20.100000000000001" customHeight="1" x14ac:dyDescent="0.2">
      <c r="A1" s="16" t="s">
        <v>184</v>
      </c>
    </row>
    <row r="2" spans="1:7" s="13" customFormat="1" ht="39.950000000000003" customHeight="1" x14ac:dyDescent="0.2">
      <c r="A2" s="4" t="s">
        <v>180</v>
      </c>
      <c r="B2" s="5"/>
      <c r="C2" s="5"/>
      <c r="D2" s="5"/>
      <c r="E2" s="5"/>
      <c r="F2" s="5"/>
      <c r="G2" s="5"/>
    </row>
    <row r="3" spans="1:7" s="14" customFormat="1" ht="21" customHeight="1" x14ac:dyDescent="0.2">
      <c r="A3" s="97" t="s">
        <v>47</v>
      </c>
      <c r="B3" s="97" t="s">
        <v>48</v>
      </c>
      <c r="C3" s="97" t="s">
        <v>51</v>
      </c>
      <c r="D3" s="97" t="s">
        <v>63</v>
      </c>
      <c r="E3" s="97" t="s">
        <v>64</v>
      </c>
      <c r="F3" s="97" t="s">
        <v>65</v>
      </c>
      <c r="G3" s="97" t="s">
        <v>153</v>
      </c>
    </row>
    <row r="4" spans="1:7" s="14" customFormat="1" ht="21" customHeight="1" x14ac:dyDescent="0.2">
      <c r="A4" s="17">
        <f>SUBTOTAL(103,$B$4:B4)*1</f>
        <v>1</v>
      </c>
      <c r="B4" s="98" t="s">
        <v>72</v>
      </c>
      <c r="C4" s="98" t="s">
        <v>129</v>
      </c>
      <c r="D4" s="99" t="s">
        <v>391</v>
      </c>
      <c r="E4" s="98" t="s">
        <v>94</v>
      </c>
      <c r="F4" s="99">
        <v>29</v>
      </c>
      <c r="G4" s="95"/>
    </row>
    <row r="5" spans="1:7" s="14" customFormat="1" ht="21" customHeight="1" x14ac:dyDescent="0.2">
      <c r="A5" s="17">
        <f>SUBTOTAL(103,$B$4:B5)*1</f>
        <v>2</v>
      </c>
      <c r="B5" s="98" t="s">
        <v>72</v>
      </c>
      <c r="C5" s="98" t="s">
        <v>129</v>
      </c>
      <c r="D5" s="99" t="s">
        <v>392</v>
      </c>
      <c r="E5" s="98" t="s">
        <v>94</v>
      </c>
      <c r="F5" s="99">
        <v>26</v>
      </c>
      <c r="G5" s="95"/>
    </row>
    <row r="6" spans="1:7" s="14" customFormat="1" ht="21" customHeight="1" x14ac:dyDescent="0.2">
      <c r="A6" s="17">
        <f>SUBTOTAL(103,$B$4:B6)*1</f>
        <v>3</v>
      </c>
      <c r="B6" s="98" t="s">
        <v>72</v>
      </c>
      <c r="C6" s="98" t="s">
        <v>129</v>
      </c>
      <c r="D6" s="99" t="s">
        <v>159</v>
      </c>
      <c r="E6" s="98" t="s">
        <v>94</v>
      </c>
      <c r="F6" s="99">
        <v>25</v>
      </c>
      <c r="G6" s="106"/>
    </row>
    <row r="7" spans="1:7" s="14" customFormat="1" ht="21" customHeight="1" x14ac:dyDescent="0.2">
      <c r="A7" s="17">
        <f>SUBTOTAL(103,$B$4:B7)*1</f>
        <v>4</v>
      </c>
      <c r="B7" s="98" t="s">
        <v>72</v>
      </c>
      <c r="C7" s="98" t="s">
        <v>129</v>
      </c>
      <c r="D7" s="99" t="s">
        <v>397</v>
      </c>
      <c r="E7" s="98" t="s">
        <v>94</v>
      </c>
      <c r="F7" s="99">
        <v>24</v>
      </c>
      <c r="G7" s="95"/>
    </row>
    <row r="8" spans="1:7" s="14" customFormat="1" ht="21" customHeight="1" x14ac:dyDescent="0.2">
      <c r="A8" s="17">
        <f>SUBTOTAL(103,$B$4:B8)*1</f>
        <v>5</v>
      </c>
      <c r="B8" s="98" t="s">
        <v>88</v>
      </c>
      <c r="C8" s="98" t="s">
        <v>353</v>
      </c>
      <c r="D8" s="99" t="s">
        <v>352</v>
      </c>
      <c r="E8" s="98" t="s">
        <v>94</v>
      </c>
      <c r="F8" s="99">
        <v>23</v>
      </c>
      <c r="G8" s="95"/>
    </row>
    <row r="9" spans="1:7" s="14" customFormat="1" ht="21" customHeight="1" x14ac:dyDescent="0.2">
      <c r="A9" s="17">
        <f>SUBTOTAL(103,$B$4:B9)*1</f>
        <v>6</v>
      </c>
      <c r="B9" s="98" t="s">
        <v>72</v>
      </c>
      <c r="C9" s="98" t="s">
        <v>129</v>
      </c>
      <c r="D9" s="99" t="s">
        <v>387</v>
      </c>
      <c r="E9" s="98" t="s">
        <v>94</v>
      </c>
      <c r="F9" s="99">
        <v>22</v>
      </c>
      <c r="G9" s="95"/>
    </row>
    <row r="10" spans="1:7" s="14" customFormat="1" ht="21" customHeight="1" x14ac:dyDescent="0.2">
      <c r="A10" s="17">
        <f>SUBTOTAL(103,$B$4:B10)*1</f>
        <v>7</v>
      </c>
      <c r="B10" s="98" t="s">
        <v>79</v>
      </c>
      <c r="C10" s="98" t="s">
        <v>257</v>
      </c>
      <c r="D10" s="99" t="s">
        <v>256</v>
      </c>
      <c r="E10" s="98" t="s">
        <v>94</v>
      </c>
      <c r="F10" s="99">
        <v>22</v>
      </c>
      <c r="G10" s="95"/>
    </row>
    <row r="11" spans="1:7" s="14" customFormat="1" ht="21" customHeight="1" x14ac:dyDescent="0.2">
      <c r="A11" s="17">
        <f>SUBTOTAL(103,$B$4:B11)*1</f>
        <v>8</v>
      </c>
      <c r="B11" s="98" t="s">
        <v>72</v>
      </c>
      <c r="C11" s="98" t="s">
        <v>129</v>
      </c>
      <c r="D11" s="99" t="s">
        <v>393</v>
      </c>
      <c r="E11" s="98" t="s">
        <v>94</v>
      </c>
      <c r="F11" s="99">
        <v>18</v>
      </c>
      <c r="G11" s="95"/>
    </row>
    <row r="12" spans="1:7" s="14" customFormat="1" ht="21" customHeight="1" x14ac:dyDescent="0.2">
      <c r="A12" s="17">
        <f>SUBTOTAL(103,$B$4:B12)*1</f>
        <v>9</v>
      </c>
      <c r="B12" s="98" t="s">
        <v>135</v>
      </c>
      <c r="C12" s="98" t="s">
        <v>318</v>
      </c>
      <c r="D12" s="99" t="s">
        <v>319</v>
      </c>
      <c r="E12" s="98" t="s">
        <v>94</v>
      </c>
      <c r="F12" s="99">
        <v>16</v>
      </c>
      <c r="G12" s="95"/>
    </row>
    <row r="13" spans="1:7" s="14" customFormat="1" ht="21" customHeight="1" x14ac:dyDescent="0.2">
      <c r="A13" s="17">
        <f>SUBTOTAL(103,$B$4:B13)*1</f>
        <v>10</v>
      </c>
      <c r="B13" s="98" t="s">
        <v>72</v>
      </c>
      <c r="C13" s="98" t="s">
        <v>129</v>
      </c>
      <c r="D13" s="99" t="s">
        <v>389</v>
      </c>
      <c r="E13" s="98" t="s">
        <v>94</v>
      </c>
      <c r="F13" s="99">
        <v>14</v>
      </c>
      <c r="G13" s="95"/>
    </row>
    <row r="14" spans="1:7" s="14" customFormat="1" ht="21" customHeight="1" x14ac:dyDescent="0.2">
      <c r="A14" s="17">
        <f>SUBTOTAL(103,$B$4:B14)*1</f>
        <v>11</v>
      </c>
      <c r="B14" s="98" t="s">
        <v>72</v>
      </c>
      <c r="C14" s="98" t="s">
        <v>129</v>
      </c>
      <c r="D14" s="99" t="s">
        <v>390</v>
      </c>
      <c r="E14" s="98" t="s">
        <v>94</v>
      </c>
      <c r="F14" s="99">
        <v>12</v>
      </c>
      <c r="G14" s="95"/>
    </row>
    <row r="15" spans="1:7" s="14" customFormat="1" ht="21" customHeight="1" x14ac:dyDescent="0.2">
      <c r="A15" s="17">
        <f>SUBTOTAL(103,$B$4:B15)*1</f>
        <v>12</v>
      </c>
      <c r="B15" s="98" t="s">
        <v>72</v>
      </c>
      <c r="C15" s="98" t="s">
        <v>200</v>
      </c>
      <c r="D15" s="99" t="s">
        <v>199</v>
      </c>
      <c r="E15" s="98" t="s">
        <v>94</v>
      </c>
      <c r="F15" s="99">
        <v>11</v>
      </c>
      <c r="G15" s="132" t="s">
        <v>259</v>
      </c>
    </row>
    <row r="16" spans="1:7" s="14" customFormat="1" ht="21" customHeight="1" x14ac:dyDescent="0.2">
      <c r="A16" s="17">
        <f>SUBTOTAL(103,$B$4:B16)*1</f>
        <v>13</v>
      </c>
      <c r="B16" s="98" t="s">
        <v>135</v>
      </c>
      <c r="C16" s="98" t="s">
        <v>127</v>
      </c>
      <c r="D16" s="99" t="s">
        <v>323</v>
      </c>
      <c r="E16" s="98" t="s">
        <v>102</v>
      </c>
      <c r="F16" s="99">
        <v>11</v>
      </c>
      <c r="G16" s="95"/>
    </row>
    <row r="17" spans="1:7" s="14" customFormat="1" ht="21" customHeight="1" x14ac:dyDescent="0.2">
      <c r="A17" s="17">
        <f>SUBTOTAL(103,$B$4:B17)*1</f>
        <v>14</v>
      </c>
      <c r="B17" s="98" t="s">
        <v>135</v>
      </c>
      <c r="C17" s="98" t="s">
        <v>126</v>
      </c>
      <c r="D17" s="99" t="s">
        <v>231</v>
      </c>
      <c r="E17" s="98" t="s">
        <v>102</v>
      </c>
      <c r="F17" s="99">
        <v>8</v>
      </c>
      <c r="G17" s="132" t="s">
        <v>259</v>
      </c>
    </row>
    <row r="18" spans="1:7" s="14" customFormat="1" ht="21" customHeight="1" x14ac:dyDescent="0.2">
      <c r="A18" s="17">
        <f>SUBTOTAL(103,$B$4:B18)*1</f>
        <v>15</v>
      </c>
      <c r="B18" s="98" t="s">
        <v>72</v>
      </c>
      <c r="C18" s="98" t="s">
        <v>129</v>
      </c>
      <c r="D18" s="99" t="s">
        <v>388</v>
      </c>
      <c r="E18" s="98" t="s">
        <v>94</v>
      </c>
      <c r="F18" s="99">
        <v>7</v>
      </c>
      <c r="G18" s="95"/>
    </row>
    <row r="19" spans="1:7" s="14" customFormat="1" ht="21" customHeight="1" x14ac:dyDescent="0.2">
      <c r="A19" s="17">
        <f>SUBTOTAL(103,$B$4:B19)*1</f>
        <v>16</v>
      </c>
      <c r="B19" s="98" t="s">
        <v>135</v>
      </c>
      <c r="C19" s="98" t="s">
        <v>318</v>
      </c>
      <c r="D19" s="99" t="s">
        <v>317</v>
      </c>
      <c r="E19" s="98" t="s">
        <v>94</v>
      </c>
      <c r="F19" s="99">
        <v>7</v>
      </c>
      <c r="G19" s="95"/>
    </row>
    <row r="20" spans="1:7" s="14" customFormat="1" ht="21" customHeight="1" x14ac:dyDescent="0.2">
      <c r="A20" s="17">
        <f>SUBTOTAL(103,$B$4:B20)*1</f>
        <v>17</v>
      </c>
      <c r="B20" s="98" t="s">
        <v>72</v>
      </c>
      <c r="C20" s="98" t="s">
        <v>129</v>
      </c>
      <c r="D20" s="99" t="s">
        <v>158</v>
      </c>
      <c r="E20" s="98" t="s">
        <v>94</v>
      </c>
      <c r="F20" s="99">
        <v>6</v>
      </c>
      <c r="G20" s="95"/>
    </row>
    <row r="21" spans="1:7" s="14" customFormat="1" ht="21" customHeight="1" x14ac:dyDescent="0.2">
      <c r="A21" s="17">
        <f>SUBTOTAL(103,$B$4:B21)*1</f>
        <v>18</v>
      </c>
      <c r="B21" s="98" t="s">
        <v>72</v>
      </c>
      <c r="C21" s="98" t="s">
        <v>111</v>
      </c>
      <c r="D21" s="99" t="s">
        <v>436</v>
      </c>
      <c r="E21" s="98" t="s">
        <v>94</v>
      </c>
      <c r="F21" s="99">
        <v>2</v>
      </c>
      <c r="G21" s="95"/>
    </row>
    <row r="22" spans="1:7" s="14" customFormat="1" ht="21" customHeight="1" x14ac:dyDescent="0.2">
      <c r="A22" s="17">
        <f>SUBTOTAL(103,$B$4:B22)*1</f>
        <v>19</v>
      </c>
      <c r="B22" s="98" t="s">
        <v>76</v>
      </c>
      <c r="C22" s="98" t="s">
        <v>476</v>
      </c>
      <c r="D22" s="99" t="s">
        <v>475</v>
      </c>
      <c r="E22" s="98" t="s">
        <v>94</v>
      </c>
      <c r="F22" s="99">
        <v>2</v>
      </c>
      <c r="G22" s="95"/>
    </row>
    <row r="23" spans="1:7" s="14" customFormat="1" ht="21" customHeight="1" x14ac:dyDescent="0.2">
      <c r="A23" s="17">
        <f>SUBTOTAL(103,$B$4:B23)*1</f>
        <v>20</v>
      </c>
      <c r="B23" s="98" t="s">
        <v>72</v>
      </c>
      <c r="C23" s="98" t="s">
        <v>200</v>
      </c>
      <c r="D23" s="99" t="s">
        <v>409</v>
      </c>
      <c r="E23" s="98" t="s">
        <v>94</v>
      </c>
      <c r="F23" s="99">
        <v>1</v>
      </c>
      <c r="G23" s="95"/>
    </row>
    <row r="24" spans="1:7" s="14" customFormat="1" ht="21" customHeight="1" x14ac:dyDescent="0.2">
      <c r="A24" s="17">
        <f>SUBTOTAL(103,$B$4:B24)*1</f>
        <v>21</v>
      </c>
      <c r="B24" s="98" t="s">
        <v>72</v>
      </c>
      <c r="C24" s="98" t="s">
        <v>129</v>
      </c>
      <c r="D24" s="99" t="s">
        <v>394</v>
      </c>
      <c r="E24" s="98" t="s">
        <v>94</v>
      </c>
      <c r="F24" s="99">
        <v>1</v>
      </c>
      <c r="G24" s="95"/>
    </row>
    <row r="25" spans="1:7" s="14" customFormat="1" ht="21" customHeight="1" x14ac:dyDescent="0.2">
      <c r="A25" s="17">
        <f>SUBTOTAL(103,$B$4:B25)*1</f>
        <v>22</v>
      </c>
      <c r="B25" s="98" t="s">
        <v>72</v>
      </c>
      <c r="C25" s="98" t="s">
        <v>129</v>
      </c>
      <c r="D25" s="99" t="s">
        <v>395</v>
      </c>
      <c r="E25" s="98" t="s">
        <v>94</v>
      </c>
      <c r="F25" s="99">
        <v>1</v>
      </c>
      <c r="G25" s="95"/>
    </row>
    <row r="26" spans="1:7" s="14" customFormat="1" ht="21" customHeight="1" x14ac:dyDescent="0.2">
      <c r="A26" s="17">
        <f>SUBTOTAL(103,$B$4:B26)*1</f>
        <v>23</v>
      </c>
      <c r="B26" s="98" t="s">
        <v>81</v>
      </c>
      <c r="C26" s="98" t="s">
        <v>105</v>
      </c>
      <c r="D26" s="99" t="s">
        <v>277</v>
      </c>
      <c r="E26" s="98" t="s">
        <v>94</v>
      </c>
      <c r="F26" s="99">
        <v>1</v>
      </c>
      <c r="G26" s="95"/>
    </row>
    <row r="27" spans="1:7" s="14" customFormat="1" ht="21" customHeight="1" x14ac:dyDescent="0.2">
      <c r="A27" s="17">
        <f>SUBTOTAL(103,$B$4:B27)*1</f>
        <v>24</v>
      </c>
      <c r="B27" s="98" t="s">
        <v>258</v>
      </c>
      <c r="C27" s="98"/>
      <c r="D27" s="99"/>
      <c r="E27" s="98"/>
      <c r="F27" s="99">
        <v>289</v>
      </c>
      <c r="G27" s="95"/>
    </row>
  </sheetData>
  <autoFilter ref="A3:G3" xr:uid="{87D2D1B9-759E-4C5C-8B97-B99F7102D734}"/>
  <sortState xmlns:xlrd2="http://schemas.microsoft.com/office/spreadsheetml/2017/richdata2" ref="B4:F11">
    <sortCondition descending="1" ref="F4:F11"/>
  </sortState>
  <phoneticPr fontId="41" type="noConversion"/>
  <conditionalFormatting sqref="D1:D1048576">
    <cfRule type="duplicateValues" dxfId="0" priority="5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92"/>
  <sheetViews>
    <sheetView zoomScale="110" zoomScaleNormal="110" workbookViewId="0">
      <pane ySplit="3" topLeftCell="A4" activePane="bottomLeft" state="frozen"/>
      <selection pane="bottomLeft" activeCell="G21" sqref="G21"/>
    </sheetView>
  </sheetViews>
  <sheetFormatPr defaultColWidth="9" defaultRowHeight="20.100000000000001" customHeight="1" x14ac:dyDescent="0.2"/>
  <cols>
    <col min="1" max="1" width="8.125" style="1" customWidth="1"/>
    <col min="2" max="2" width="16.75" style="1" customWidth="1"/>
    <col min="3" max="3" width="10.375" style="1" customWidth="1"/>
    <col min="4" max="4" width="10.5" style="1" customWidth="1"/>
    <col min="5" max="5" width="42.875" style="1" customWidth="1"/>
    <col min="6" max="6" width="15" style="1" customWidth="1"/>
    <col min="7" max="7" width="20.625" style="1" customWidth="1"/>
    <col min="8" max="8" width="18" style="2" customWidth="1"/>
    <col min="9" max="9" width="17.25" style="1" customWidth="1"/>
    <col min="10" max="10" width="18.625" style="1" customWidth="1"/>
    <col min="11" max="11" width="27.625" style="1" customWidth="1"/>
    <col min="12" max="16384" width="9" style="1"/>
  </cols>
  <sheetData>
    <row r="1" spans="1:11" ht="20.100000000000001" customHeight="1" x14ac:dyDescent="0.2">
      <c r="A1" s="3" t="s">
        <v>185</v>
      </c>
    </row>
    <row r="2" spans="1:11" ht="39.75" customHeight="1" x14ac:dyDescent="0.2">
      <c r="A2" s="4" t="s">
        <v>181</v>
      </c>
      <c r="B2" s="5"/>
      <c r="C2" s="5"/>
      <c r="D2" s="5"/>
      <c r="E2" s="5"/>
      <c r="F2" s="5"/>
      <c r="G2" s="5"/>
      <c r="H2" s="6"/>
      <c r="I2" s="5"/>
      <c r="J2" s="5"/>
      <c r="K2" s="12"/>
    </row>
    <row r="3" spans="1:11" ht="20.100000000000001" customHeight="1" x14ac:dyDescent="0.2">
      <c r="A3" s="7" t="s">
        <v>66</v>
      </c>
      <c r="B3" s="7" t="s">
        <v>48</v>
      </c>
      <c r="C3" s="7" t="s">
        <v>63</v>
      </c>
      <c r="D3" s="7" t="s">
        <v>50</v>
      </c>
      <c r="E3" s="7" t="s">
        <v>51</v>
      </c>
      <c r="F3" s="7" t="s">
        <v>52</v>
      </c>
      <c r="G3" s="7" t="s">
        <v>67</v>
      </c>
      <c r="H3" s="7" t="s">
        <v>68</v>
      </c>
      <c r="I3" s="7" t="s">
        <v>69</v>
      </c>
      <c r="J3" s="7" t="s">
        <v>70</v>
      </c>
      <c r="K3" s="7" t="s">
        <v>71</v>
      </c>
    </row>
    <row r="4" spans="1:11" ht="20.100000000000001" customHeight="1" x14ac:dyDescent="0.2">
      <c r="A4" s="8">
        <f>SUBTOTAL(103,$B$4:B4)*1</f>
        <v>1</v>
      </c>
      <c r="B4" s="92" t="s">
        <v>72</v>
      </c>
      <c r="C4" s="90" t="s">
        <v>436</v>
      </c>
      <c r="D4" s="92" t="s">
        <v>94</v>
      </c>
      <c r="E4" s="92" t="s">
        <v>111</v>
      </c>
      <c r="F4" s="92" t="s">
        <v>20</v>
      </c>
      <c r="G4" s="92" t="s">
        <v>754</v>
      </c>
      <c r="H4" s="11">
        <v>45668.367384259298</v>
      </c>
      <c r="I4" s="92" t="s">
        <v>712</v>
      </c>
      <c r="J4" s="11">
        <v>45668.382511574098</v>
      </c>
      <c r="K4" s="92" t="s">
        <v>96</v>
      </c>
    </row>
    <row r="5" spans="1:11" ht="20.100000000000001" customHeight="1" x14ac:dyDescent="0.2">
      <c r="A5" s="8">
        <f>SUBTOTAL(103,$B$4:B5)*1</f>
        <v>2</v>
      </c>
      <c r="B5" s="92" t="s">
        <v>72</v>
      </c>
      <c r="C5" s="90" t="s">
        <v>436</v>
      </c>
      <c r="D5" s="92" t="s">
        <v>94</v>
      </c>
      <c r="E5" s="92" t="s">
        <v>111</v>
      </c>
      <c r="F5" s="92" t="s">
        <v>20</v>
      </c>
      <c r="G5" s="92" t="s">
        <v>891</v>
      </c>
      <c r="H5" s="11">
        <v>45668.734189814801</v>
      </c>
      <c r="I5" s="92" t="s">
        <v>705</v>
      </c>
      <c r="J5" s="11">
        <v>45668.7625694444</v>
      </c>
      <c r="K5" s="92" t="s">
        <v>96</v>
      </c>
    </row>
    <row r="6" spans="1:11" ht="20.100000000000001" customHeight="1" x14ac:dyDescent="0.2">
      <c r="A6" s="8">
        <f>SUBTOTAL(103,$B$4:B6)*1</f>
        <v>3</v>
      </c>
      <c r="B6" s="92" t="s">
        <v>72</v>
      </c>
      <c r="C6" s="90" t="s">
        <v>199</v>
      </c>
      <c r="D6" s="92" t="s">
        <v>94</v>
      </c>
      <c r="E6" s="92" t="s">
        <v>200</v>
      </c>
      <c r="F6" s="92" t="s">
        <v>98</v>
      </c>
      <c r="G6" s="92" t="s">
        <v>792</v>
      </c>
      <c r="H6" s="11">
        <v>45665.665208333303</v>
      </c>
      <c r="I6" s="92" t="s">
        <v>793</v>
      </c>
      <c r="J6" s="11">
        <v>45665.6795486111</v>
      </c>
      <c r="K6" s="92" t="s">
        <v>96</v>
      </c>
    </row>
    <row r="7" spans="1:11" ht="20.100000000000001" customHeight="1" x14ac:dyDescent="0.2">
      <c r="A7" s="8">
        <f>SUBTOTAL(103,$B$4:B7)*1</f>
        <v>4</v>
      </c>
      <c r="B7" s="92" t="s">
        <v>72</v>
      </c>
      <c r="C7" s="90" t="s">
        <v>199</v>
      </c>
      <c r="D7" s="92" t="s">
        <v>94</v>
      </c>
      <c r="E7" s="92" t="s">
        <v>200</v>
      </c>
      <c r="F7" s="92" t="s">
        <v>98</v>
      </c>
      <c r="G7" s="92" t="s">
        <v>754</v>
      </c>
      <c r="H7" s="11">
        <v>45659.461504629602</v>
      </c>
      <c r="I7" s="92" t="s">
        <v>793</v>
      </c>
      <c r="J7" s="11">
        <v>45659.480821759302</v>
      </c>
      <c r="K7" s="92" t="s">
        <v>96</v>
      </c>
    </row>
    <row r="8" spans="1:11" ht="20.100000000000001" customHeight="1" x14ac:dyDescent="0.2">
      <c r="A8" s="8">
        <f>SUBTOTAL(103,$B$4:B8)*1</f>
        <v>5</v>
      </c>
      <c r="B8" s="92" t="s">
        <v>72</v>
      </c>
      <c r="C8" s="90" t="s">
        <v>199</v>
      </c>
      <c r="D8" s="92" t="s">
        <v>94</v>
      </c>
      <c r="E8" s="92" t="s">
        <v>200</v>
      </c>
      <c r="F8" s="92" t="s">
        <v>98</v>
      </c>
      <c r="G8" s="92" t="s">
        <v>792</v>
      </c>
      <c r="H8" s="11">
        <v>45673.275520833296</v>
      </c>
      <c r="I8" s="92" t="s">
        <v>832</v>
      </c>
      <c r="J8" s="11">
        <v>45673.3683101852</v>
      </c>
      <c r="K8" s="92" t="s">
        <v>96</v>
      </c>
    </row>
    <row r="9" spans="1:11" ht="20.100000000000001" customHeight="1" x14ac:dyDescent="0.2">
      <c r="A9" s="8">
        <f>SUBTOTAL(103,$B$4:B9)*1</f>
        <v>6</v>
      </c>
      <c r="B9" s="92" t="s">
        <v>72</v>
      </c>
      <c r="C9" s="90" t="s">
        <v>199</v>
      </c>
      <c r="D9" s="92" t="s">
        <v>94</v>
      </c>
      <c r="E9" s="92" t="s">
        <v>200</v>
      </c>
      <c r="F9" s="92" t="s">
        <v>98</v>
      </c>
      <c r="G9" s="92" t="s">
        <v>797</v>
      </c>
      <c r="H9" s="11">
        <v>45662.328402777799</v>
      </c>
      <c r="I9" s="92" t="s">
        <v>705</v>
      </c>
      <c r="J9" s="11">
        <v>45662.427928240701</v>
      </c>
      <c r="K9" s="92" t="s">
        <v>96</v>
      </c>
    </row>
    <row r="10" spans="1:11" ht="20.100000000000001" customHeight="1" x14ac:dyDescent="0.2">
      <c r="A10" s="8">
        <f>SUBTOTAL(103,$B$4:B10)*1</f>
        <v>7</v>
      </c>
      <c r="B10" s="92" t="s">
        <v>72</v>
      </c>
      <c r="C10" s="90" t="s">
        <v>199</v>
      </c>
      <c r="D10" s="92" t="s">
        <v>94</v>
      </c>
      <c r="E10" s="92" t="s">
        <v>200</v>
      </c>
      <c r="F10" s="92" t="s">
        <v>98</v>
      </c>
      <c r="G10" s="92" t="s">
        <v>754</v>
      </c>
      <c r="H10" s="11">
        <v>45671.533298611103</v>
      </c>
      <c r="I10" s="92" t="s">
        <v>793</v>
      </c>
      <c r="J10" s="11">
        <v>45671.548935185201</v>
      </c>
      <c r="K10" s="92" t="s">
        <v>96</v>
      </c>
    </row>
    <row r="11" spans="1:11" ht="20.100000000000001" customHeight="1" x14ac:dyDescent="0.2">
      <c r="A11" s="8">
        <f>SUBTOTAL(103,$B$4:B11)*1</f>
        <v>8</v>
      </c>
      <c r="B11" s="92" t="s">
        <v>72</v>
      </c>
      <c r="C11" s="90" t="s">
        <v>199</v>
      </c>
      <c r="D11" s="92" t="s">
        <v>94</v>
      </c>
      <c r="E11" s="92" t="s">
        <v>200</v>
      </c>
      <c r="F11" s="92" t="s">
        <v>98</v>
      </c>
      <c r="G11" s="92" t="s">
        <v>792</v>
      </c>
      <c r="H11" s="11">
        <v>45669.264444444401</v>
      </c>
      <c r="I11" s="92" t="s">
        <v>832</v>
      </c>
      <c r="J11" s="11">
        <v>45669.357291666704</v>
      </c>
      <c r="K11" s="92" t="s">
        <v>96</v>
      </c>
    </row>
    <row r="12" spans="1:11" ht="20.100000000000001" customHeight="1" x14ac:dyDescent="0.2">
      <c r="A12" s="8">
        <f>SUBTOTAL(103,$B$4:B12)*1</f>
        <v>9</v>
      </c>
      <c r="B12" s="92" t="s">
        <v>72</v>
      </c>
      <c r="C12" s="90" t="s">
        <v>199</v>
      </c>
      <c r="D12" s="92" t="s">
        <v>94</v>
      </c>
      <c r="E12" s="92" t="s">
        <v>200</v>
      </c>
      <c r="F12" s="92" t="s">
        <v>98</v>
      </c>
      <c r="G12" s="92" t="s">
        <v>792</v>
      </c>
      <c r="H12" s="11">
        <v>45661.386504629598</v>
      </c>
      <c r="I12" s="92" t="s">
        <v>832</v>
      </c>
      <c r="J12" s="11">
        <v>45661.497094907398</v>
      </c>
      <c r="K12" s="92" t="s">
        <v>96</v>
      </c>
    </row>
    <row r="13" spans="1:11" ht="20.100000000000001" customHeight="1" x14ac:dyDescent="0.2">
      <c r="A13" s="8">
        <f>SUBTOTAL(103,$B$4:B13)*1</f>
        <v>10</v>
      </c>
      <c r="B13" s="92" t="s">
        <v>72</v>
      </c>
      <c r="C13" s="90" t="s">
        <v>199</v>
      </c>
      <c r="D13" s="92" t="s">
        <v>94</v>
      </c>
      <c r="E13" s="92" t="s">
        <v>200</v>
      </c>
      <c r="F13" s="92" t="s">
        <v>98</v>
      </c>
      <c r="G13" s="92" t="s">
        <v>797</v>
      </c>
      <c r="H13" s="11">
        <v>45673.803333333301</v>
      </c>
      <c r="I13" s="92" t="s">
        <v>705</v>
      </c>
      <c r="J13" s="11">
        <v>45673.897488425901</v>
      </c>
      <c r="K13" s="92" t="s">
        <v>96</v>
      </c>
    </row>
    <row r="14" spans="1:11" ht="20.100000000000001" customHeight="1" x14ac:dyDescent="0.2">
      <c r="A14" s="8">
        <f>SUBTOTAL(103,$B$4:B14)*1</f>
        <v>11</v>
      </c>
      <c r="B14" s="92" t="s">
        <v>72</v>
      </c>
      <c r="C14" s="90" t="s">
        <v>199</v>
      </c>
      <c r="D14" s="92" t="s">
        <v>94</v>
      </c>
      <c r="E14" s="92" t="s">
        <v>200</v>
      </c>
      <c r="F14" s="92" t="s">
        <v>98</v>
      </c>
      <c r="G14" s="92" t="s">
        <v>754</v>
      </c>
      <c r="H14" s="11">
        <v>45663.592025462996</v>
      </c>
      <c r="I14" s="92" t="s">
        <v>887</v>
      </c>
      <c r="J14" s="11">
        <v>45663.6640625</v>
      </c>
      <c r="K14" s="92" t="s">
        <v>96</v>
      </c>
    </row>
    <row r="15" spans="1:11" ht="20.100000000000001" customHeight="1" x14ac:dyDescent="0.2">
      <c r="A15" s="8">
        <f>SUBTOTAL(103,$B$4:B15)*1</f>
        <v>12</v>
      </c>
      <c r="B15" s="92" t="s">
        <v>72</v>
      </c>
      <c r="C15" s="90" t="s">
        <v>199</v>
      </c>
      <c r="D15" s="92" t="s">
        <v>94</v>
      </c>
      <c r="E15" s="92" t="s">
        <v>200</v>
      </c>
      <c r="F15" s="92" t="s">
        <v>98</v>
      </c>
      <c r="G15" s="92" t="s">
        <v>900</v>
      </c>
      <c r="H15" s="11">
        <v>45663.774317129602</v>
      </c>
      <c r="I15" s="92" t="s">
        <v>705</v>
      </c>
      <c r="J15" s="11">
        <v>45663.845069444404</v>
      </c>
      <c r="K15" s="92" t="s">
        <v>96</v>
      </c>
    </row>
    <row r="16" spans="1:11" ht="20.100000000000001" customHeight="1" x14ac:dyDescent="0.2">
      <c r="A16" s="8">
        <f>SUBTOTAL(103,$B$4:B16)*1</f>
        <v>13</v>
      </c>
      <c r="B16" s="92" t="s">
        <v>72</v>
      </c>
      <c r="C16" s="90" t="s">
        <v>199</v>
      </c>
      <c r="D16" s="92" t="s">
        <v>94</v>
      </c>
      <c r="E16" s="92" t="s">
        <v>200</v>
      </c>
      <c r="F16" s="92" t="s">
        <v>98</v>
      </c>
      <c r="G16" s="92" t="s">
        <v>797</v>
      </c>
      <c r="H16" s="11">
        <v>45669.8141666667</v>
      </c>
      <c r="I16" s="92" t="s">
        <v>705</v>
      </c>
      <c r="J16" s="11">
        <v>45669.906331018501</v>
      </c>
      <c r="K16" s="92" t="s">
        <v>96</v>
      </c>
    </row>
    <row r="17" spans="1:11" ht="20.100000000000001" customHeight="1" x14ac:dyDescent="0.2">
      <c r="A17" s="8">
        <f>SUBTOTAL(103,$B$4:B17)*1</f>
        <v>14</v>
      </c>
      <c r="B17" s="92" t="s">
        <v>72</v>
      </c>
      <c r="C17" s="90" t="s">
        <v>409</v>
      </c>
      <c r="D17" s="92" t="s">
        <v>94</v>
      </c>
      <c r="E17" s="92" t="s">
        <v>200</v>
      </c>
      <c r="F17" s="92" t="s">
        <v>98</v>
      </c>
      <c r="G17" s="92" t="s">
        <v>866</v>
      </c>
      <c r="H17" s="11">
        <v>45667.507280092599</v>
      </c>
      <c r="I17" s="92" t="s">
        <v>811</v>
      </c>
      <c r="J17" s="11">
        <v>45667.5218171296</v>
      </c>
      <c r="K17" s="92" t="s">
        <v>96</v>
      </c>
    </row>
    <row r="18" spans="1:11" ht="20.100000000000001" customHeight="1" x14ac:dyDescent="0.2">
      <c r="A18" s="8">
        <f>SUBTOTAL(103,$B$4:B18)*1</f>
        <v>15</v>
      </c>
      <c r="B18" s="92" t="s">
        <v>72</v>
      </c>
      <c r="C18" s="90" t="s">
        <v>387</v>
      </c>
      <c r="D18" s="92" t="s">
        <v>94</v>
      </c>
      <c r="E18" s="92" t="s">
        <v>129</v>
      </c>
      <c r="F18" s="92" t="s">
        <v>98</v>
      </c>
      <c r="G18" s="92" t="s">
        <v>686</v>
      </c>
      <c r="H18" s="11">
        <v>45686.487719907404</v>
      </c>
      <c r="I18" s="92" t="s">
        <v>687</v>
      </c>
      <c r="J18" s="11">
        <v>45686.688437500001</v>
      </c>
      <c r="K18" s="92" t="s">
        <v>120</v>
      </c>
    </row>
    <row r="19" spans="1:11" ht="20.100000000000001" customHeight="1" x14ac:dyDescent="0.2">
      <c r="A19" s="8">
        <f>SUBTOTAL(103,$B$4:B19)*1</f>
        <v>16</v>
      </c>
      <c r="B19" s="92" t="s">
        <v>72</v>
      </c>
      <c r="C19" s="90" t="s">
        <v>387</v>
      </c>
      <c r="D19" s="92" t="s">
        <v>94</v>
      </c>
      <c r="E19" s="92" t="s">
        <v>129</v>
      </c>
      <c r="F19" s="92" t="s">
        <v>98</v>
      </c>
      <c r="G19" s="92" t="s">
        <v>696</v>
      </c>
      <c r="H19" s="11">
        <v>45687.275856481501</v>
      </c>
      <c r="I19" s="92" t="s">
        <v>697</v>
      </c>
      <c r="J19" s="11">
        <v>45687.308912036999</v>
      </c>
      <c r="K19" s="92" t="s">
        <v>120</v>
      </c>
    </row>
    <row r="20" spans="1:11" ht="20.100000000000001" customHeight="1" x14ac:dyDescent="0.2">
      <c r="A20" s="8">
        <f>SUBTOTAL(103,$B$4:B20)*1</f>
        <v>17</v>
      </c>
      <c r="B20" s="92" t="s">
        <v>72</v>
      </c>
      <c r="C20" s="90" t="s">
        <v>387</v>
      </c>
      <c r="D20" s="92" t="s">
        <v>94</v>
      </c>
      <c r="E20" s="92" t="s">
        <v>129</v>
      </c>
      <c r="F20" s="92" t="s">
        <v>98</v>
      </c>
      <c r="G20" s="92" t="s">
        <v>694</v>
      </c>
      <c r="H20" s="11">
        <v>45688.4831134259</v>
      </c>
      <c r="I20" s="92" t="s">
        <v>711</v>
      </c>
      <c r="J20" s="11">
        <v>45688.547210648103</v>
      </c>
      <c r="K20" s="92" t="s">
        <v>120</v>
      </c>
    </row>
    <row r="21" spans="1:11" ht="20.100000000000001" customHeight="1" x14ac:dyDescent="0.2">
      <c r="A21" s="8">
        <f>SUBTOTAL(103,$B$4:B21)*1</f>
        <v>18</v>
      </c>
      <c r="B21" s="92" t="s">
        <v>72</v>
      </c>
      <c r="C21" s="90" t="s">
        <v>387</v>
      </c>
      <c r="D21" s="92" t="s">
        <v>94</v>
      </c>
      <c r="E21" s="92" t="s">
        <v>129</v>
      </c>
      <c r="F21" s="92" t="s">
        <v>98</v>
      </c>
      <c r="G21" s="92" t="s">
        <v>696</v>
      </c>
      <c r="H21" s="11">
        <v>45688.282719907402</v>
      </c>
      <c r="I21" s="92" t="s">
        <v>697</v>
      </c>
      <c r="J21" s="11">
        <v>45688.314178240696</v>
      </c>
      <c r="K21" s="92" t="s">
        <v>120</v>
      </c>
    </row>
    <row r="22" spans="1:11" ht="20.100000000000001" customHeight="1" x14ac:dyDescent="0.2">
      <c r="A22" s="8">
        <f>SUBTOTAL(103,$B$4:B22)*1</f>
        <v>19</v>
      </c>
      <c r="B22" s="92" t="s">
        <v>72</v>
      </c>
      <c r="C22" s="90" t="s">
        <v>387</v>
      </c>
      <c r="D22" s="92" t="s">
        <v>94</v>
      </c>
      <c r="E22" s="92" t="s">
        <v>129</v>
      </c>
      <c r="F22" s="92" t="s">
        <v>98</v>
      </c>
      <c r="G22" s="92" t="s">
        <v>720</v>
      </c>
      <c r="H22" s="11">
        <v>45686.689641203702</v>
      </c>
      <c r="I22" s="92" t="s">
        <v>693</v>
      </c>
      <c r="J22" s="11">
        <v>45686.776226851798</v>
      </c>
      <c r="K22" s="92" t="s">
        <v>120</v>
      </c>
    </row>
    <row r="23" spans="1:11" ht="20.100000000000001" customHeight="1" x14ac:dyDescent="0.2">
      <c r="A23" s="8">
        <f>SUBTOTAL(103,$B$4:B23)*1</f>
        <v>20</v>
      </c>
      <c r="B23" s="92" t="s">
        <v>72</v>
      </c>
      <c r="C23" s="90" t="s">
        <v>387</v>
      </c>
      <c r="D23" s="92" t="s">
        <v>94</v>
      </c>
      <c r="E23" s="92" t="s">
        <v>129</v>
      </c>
      <c r="F23" s="92" t="s">
        <v>98</v>
      </c>
      <c r="G23" s="92" t="s">
        <v>728</v>
      </c>
      <c r="H23" s="11">
        <v>45686.320740740703</v>
      </c>
      <c r="I23" s="92" t="s">
        <v>729</v>
      </c>
      <c r="J23" s="11">
        <v>45686.401967592603</v>
      </c>
      <c r="K23" s="92" t="s">
        <v>120</v>
      </c>
    </row>
    <row r="24" spans="1:11" ht="20.100000000000001" customHeight="1" x14ac:dyDescent="0.2">
      <c r="A24" s="8">
        <f>SUBTOTAL(103,$B$4:B24)*1</f>
        <v>21</v>
      </c>
      <c r="B24" s="92" t="s">
        <v>72</v>
      </c>
      <c r="C24" s="90" t="s">
        <v>387</v>
      </c>
      <c r="D24" s="92" t="s">
        <v>94</v>
      </c>
      <c r="E24" s="92" t="s">
        <v>129</v>
      </c>
      <c r="F24" s="92" t="s">
        <v>98</v>
      </c>
      <c r="G24" s="92" t="s">
        <v>696</v>
      </c>
      <c r="H24" s="11">
        <v>45685.6475810185</v>
      </c>
      <c r="I24" s="92" t="s">
        <v>732</v>
      </c>
      <c r="J24" s="11">
        <v>45685.685636574097</v>
      </c>
      <c r="K24" s="92" t="s">
        <v>120</v>
      </c>
    </row>
    <row r="25" spans="1:11" ht="20.100000000000001" customHeight="1" x14ac:dyDescent="0.2">
      <c r="A25" s="8">
        <f>SUBTOTAL(103,$B$4:B25)*1</f>
        <v>22</v>
      </c>
      <c r="B25" s="92" t="s">
        <v>72</v>
      </c>
      <c r="C25" s="90" t="s">
        <v>387</v>
      </c>
      <c r="D25" s="92" t="s">
        <v>94</v>
      </c>
      <c r="E25" s="92" t="s">
        <v>129</v>
      </c>
      <c r="F25" s="92" t="s">
        <v>98</v>
      </c>
      <c r="G25" s="92" t="s">
        <v>737</v>
      </c>
      <c r="H25" s="11">
        <v>45687.655451388899</v>
      </c>
      <c r="I25" s="92" t="s">
        <v>693</v>
      </c>
      <c r="J25" s="11">
        <v>45687.855347222197</v>
      </c>
      <c r="K25" s="92" t="s">
        <v>120</v>
      </c>
    </row>
    <row r="26" spans="1:11" ht="20.100000000000001" customHeight="1" x14ac:dyDescent="0.2">
      <c r="A26" s="8">
        <f>SUBTOTAL(103,$B$4:B26)*1</f>
        <v>23</v>
      </c>
      <c r="B26" s="92" t="s">
        <v>72</v>
      </c>
      <c r="C26" s="90" t="s">
        <v>387</v>
      </c>
      <c r="D26" s="92" t="s">
        <v>94</v>
      </c>
      <c r="E26" s="92" t="s">
        <v>129</v>
      </c>
      <c r="F26" s="92" t="s">
        <v>98</v>
      </c>
      <c r="G26" s="92" t="s">
        <v>701</v>
      </c>
      <c r="H26" s="11">
        <v>45685.504166666702</v>
      </c>
      <c r="I26" s="92" t="s">
        <v>693</v>
      </c>
      <c r="J26" s="11">
        <v>45685.5624074074</v>
      </c>
      <c r="K26" s="92" t="s">
        <v>120</v>
      </c>
    </row>
    <row r="27" spans="1:11" ht="20.100000000000001" customHeight="1" x14ac:dyDescent="0.2">
      <c r="A27" s="8">
        <f>SUBTOTAL(103,$B$4:B27)*1</f>
        <v>24</v>
      </c>
      <c r="B27" s="92" t="s">
        <v>72</v>
      </c>
      <c r="C27" s="90" t="s">
        <v>387</v>
      </c>
      <c r="D27" s="92" t="s">
        <v>94</v>
      </c>
      <c r="E27" s="92" t="s">
        <v>129</v>
      </c>
      <c r="F27" s="92" t="s">
        <v>98</v>
      </c>
      <c r="G27" s="92" t="s">
        <v>696</v>
      </c>
      <c r="H27" s="11">
        <v>45685.291087963</v>
      </c>
      <c r="I27" s="92" t="s">
        <v>707</v>
      </c>
      <c r="J27" s="11">
        <v>45685.351597222201</v>
      </c>
      <c r="K27" s="92" t="s">
        <v>120</v>
      </c>
    </row>
    <row r="28" spans="1:11" ht="20.100000000000001" customHeight="1" x14ac:dyDescent="0.2">
      <c r="A28" s="8">
        <f>SUBTOTAL(103,$B$4:B28)*1</f>
        <v>25</v>
      </c>
      <c r="B28" s="92" t="s">
        <v>72</v>
      </c>
      <c r="C28" s="90" t="s">
        <v>387</v>
      </c>
      <c r="D28" s="92" t="s">
        <v>94</v>
      </c>
      <c r="E28" s="92" t="s">
        <v>129</v>
      </c>
      <c r="F28" s="92" t="s">
        <v>98</v>
      </c>
      <c r="G28" s="92" t="s">
        <v>696</v>
      </c>
      <c r="H28" s="11">
        <v>45683.349247685197</v>
      </c>
      <c r="I28" s="92" t="s">
        <v>697</v>
      </c>
      <c r="J28" s="11">
        <v>45683.3828587963</v>
      </c>
      <c r="K28" s="92" t="s">
        <v>120</v>
      </c>
    </row>
    <row r="29" spans="1:11" ht="20.100000000000001" customHeight="1" x14ac:dyDescent="0.2">
      <c r="A29" s="8">
        <f>SUBTOTAL(103,$B$4:B29)*1</f>
        <v>26</v>
      </c>
      <c r="B29" s="92" t="s">
        <v>72</v>
      </c>
      <c r="C29" s="90" t="s">
        <v>387</v>
      </c>
      <c r="D29" s="92" t="s">
        <v>94</v>
      </c>
      <c r="E29" s="92" t="s">
        <v>129</v>
      </c>
      <c r="F29" s="92" t="s">
        <v>98</v>
      </c>
      <c r="G29" s="92" t="s">
        <v>743</v>
      </c>
      <c r="H29" s="11">
        <v>45684.651921296303</v>
      </c>
      <c r="I29" s="92" t="s">
        <v>693</v>
      </c>
      <c r="J29" s="11">
        <v>45684.680613425902</v>
      </c>
      <c r="K29" s="92" t="s">
        <v>120</v>
      </c>
    </row>
    <row r="30" spans="1:11" ht="20.100000000000001" customHeight="1" x14ac:dyDescent="0.2">
      <c r="A30" s="8">
        <f>SUBTOTAL(103,$B$4:B30)*1</f>
        <v>27</v>
      </c>
      <c r="B30" s="92" t="s">
        <v>72</v>
      </c>
      <c r="C30" s="90" t="s">
        <v>387</v>
      </c>
      <c r="D30" s="92" t="s">
        <v>94</v>
      </c>
      <c r="E30" s="92" t="s">
        <v>129</v>
      </c>
      <c r="F30" s="92" t="s">
        <v>98</v>
      </c>
      <c r="G30" s="92" t="s">
        <v>696</v>
      </c>
      <c r="H30" s="11">
        <v>45684.411724537</v>
      </c>
      <c r="I30" s="92" t="s">
        <v>814</v>
      </c>
      <c r="J30" s="11">
        <v>45684.445092592599</v>
      </c>
      <c r="K30" s="92" t="s">
        <v>120</v>
      </c>
    </row>
    <row r="31" spans="1:11" ht="20.100000000000001" customHeight="1" x14ac:dyDescent="0.2">
      <c r="A31" s="8">
        <f>SUBTOTAL(103,$B$4:B31)*1</f>
        <v>28</v>
      </c>
      <c r="B31" s="92" t="s">
        <v>72</v>
      </c>
      <c r="C31" s="90" t="s">
        <v>387</v>
      </c>
      <c r="D31" s="92" t="s">
        <v>94</v>
      </c>
      <c r="E31" s="92" t="s">
        <v>129</v>
      </c>
      <c r="F31" s="92" t="s">
        <v>98</v>
      </c>
      <c r="G31" s="92" t="s">
        <v>874</v>
      </c>
      <c r="H31" s="11">
        <v>45681.637962963003</v>
      </c>
      <c r="I31" s="92" t="s">
        <v>693</v>
      </c>
      <c r="J31" s="11">
        <v>45681.816041666701</v>
      </c>
      <c r="K31" s="92" t="s">
        <v>120</v>
      </c>
    </row>
    <row r="32" spans="1:11" ht="20.100000000000001" customHeight="1" x14ac:dyDescent="0.2">
      <c r="A32" s="8">
        <f>SUBTOTAL(103,$B$4:B32)*1</f>
        <v>29</v>
      </c>
      <c r="B32" s="92" t="s">
        <v>72</v>
      </c>
      <c r="C32" s="90" t="s">
        <v>387</v>
      </c>
      <c r="D32" s="92" t="s">
        <v>94</v>
      </c>
      <c r="E32" s="92" t="s">
        <v>129</v>
      </c>
      <c r="F32" s="92" t="s">
        <v>98</v>
      </c>
      <c r="G32" s="92" t="s">
        <v>728</v>
      </c>
      <c r="H32" s="11">
        <v>45682.616134259297</v>
      </c>
      <c r="I32" s="92" t="s">
        <v>744</v>
      </c>
      <c r="J32" s="11">
        <v>45682.651898148099</v>
      </c>
      <c r="K32" s="92" t="s">
        <v>120</v>
      </c>
    </row>
    <row r="33" spans="1:11" ht="20.100000000000001" customHeight="1" x14ac:dyDescent="0.2">
      <c r="A33" s="8">
        <f>SUBTOTAL(103,$B$4:B33)*1</f>
        <v>30</v>
      </c>
      <c r="B33" s="92" t="s">
        <v>72</v>
      </c>
      <c r="C33" s="90" t="s">
        <v>387</v>
      </c>
      <c r="D33" s="92" t="s">
        <v>94</v>
      </c>
      <c r="E33" s="92" t="s">
        <v>129</v>
      </c>
      <c r="F33" s="92" t="s">
        <v>98</v>
      </c>
      <c r="G33" s="92" t="s">
        <v>762</v>
      </c>
      <c r="H33" s="11">
        <v>45680.881319444401</v>
      </c>
      <c r="I33" s="92" t="s">
        <v>800</v>
      </c>
      <c r="J33" s="11">
        <v>45680.893726851798</v>
      </c>
      <c r="K33" s="92" t="s">
        <v>120</v>
      </c>
    </row>
    <row r="34" spans="1:11" ht="20.100000000000001" customHeight="1" x14ac:dyDescent="0.2">
      <c r="A34" s="8">
        <f>SUBTOTAL(103,$B$4:B34)*1</f>
        <v>31</v>
      </c>
      <c r="B34" s="92" t="s">
        <v>72</v>
      </c>
      <c r="C34" s="90" t="s">
        <v>387</v>
      </c>
      <c r="D34" s="92" t="s">
        <v>94</v>
      </c>
      <c r="E34" s="92" t="s">
        <v>129</v>
      </c>
      <c r="F34" s="92" t="s">
        <v>98</v>
      </c>
      <c r="G34" s="92" t="s">
        <v>813</v>
      </c>
      <c r="H34" s="11">
        <v>45682.759456018503</v>
      </c>
      <c r="I34" s="92" t="s">
        <v>807</v>
      </c>
      <c r="J34" s="11">
        <v>45682.8187847222</v>
      </c>
      <c r="K34" s="92" t="s">
        <v>120</v>
      </c>
    </row>
    <row r="35" spans="1:11" ht="20.100000000000001" customHeight="1" x14ac:dyDescent="0.2">
      <c r="A35" s="8">
        <f>SUBTOTAL(103,$B$4:B35)*1</f>
        <v>32</v>
      </c>
      <c r="B35" s="92" t="s">
        <v>72</v>
      </c>
      <c r="C35" s="90" t="s">
        <v>387</v>
      </c>
      <c r="D35" s="92" t="s">
        <v>94</v>
      </c>
      <c r="E35" s="92" t="s">
        <v>129</v>
      </c>
      <c r="F35" s="92" t="s">
        <v>98</v>
      </c>
      <c r="G35" s="92" t="s">
        <v>809</v>
      </c>
      <c r="H35" s="11">
        <v>45682.904490740701</v>
      </c>
      <c r="I35" s="92" t="s">
        <v>693</v>
      </c>
      <c r="J35" s="11">
        <v>45682.9377662037</v>
      </c>
      <c r="K35" s="92" t="s">
        <v>120</v>
      </c>
    </row>
    <row r="36" spans="1:11" ht="20.100000000000001" customHeight="1" x14ac:dyDescent="0.2">
      <c r="A36" s="8">
        <f>SUBTOTAL(103,$B$4:B36)*1</f>
        <v>33</v>
      </c>
      <c r="B36" s="92" t="s">
        <v>72</v>
      </c>
      <c r="C36" s="90" t="s">
        <v>387</v>
      </c>
      <c r="D36" s="92" t="s">
        <v>94</v>
      </c>
      <c r="E36" s="92" t="s">
        <v>129</v>
      </c>
      <c r="F36" s="92" t="s">
        <v>98</v>
      </c>
      <c r="G36" s="92" t="s">
        <v>701</v>
      </c>
      <c r="H36" s="11">
        <v>45683.763217592597</v>
      </c>
      <c r="I36" s="92" t="s">
        <v>744</v>
      </c>
      <c r="J36" s="11">
        <v>45683.8825462963</v>
      </c>
      <c r="K36" s="92" t="s">
        <v>120</v>
      </c>
    </row>
    <row r="37" spans="1:11" ht="20.100000000000001" customHeight="1" x14ac:dyDescent="0.2">
      <c r="A37" s="8">
        <f>SUBTOTAL(103,$B$4:B37)*1</f>
        <v>34</v>
      </c>
      <c r="B37" s="92" t="s">
        <v>72</v>
      </c>
      <c r="C37" s="90" t="s">
        <v>387</v>
      </c>
      <c r="D37" s="92" t="s">
        <v>94</v>
      </c>
      <c r="E37" s="92" t="s">
        <v>129</v>
      </c>
      <c r="F37" s="92" t="s">
        <v>98</v>
      </c>
      <c r="G37" s="92" t="s">
        <v>694</v>
      </c>
      <c r="H37" s="11">
        <v>45683.611886574101</v>
      </c>
      <c r="I37" s="92" t="s">
        <v>707</v>
      </c>
      <c r="J37" s="11">
        <v>45683.762268518498</v>
      </c>
      <c r="K37" s="92" t="s">
        <v>120</v>
      </c>
    </row>
    <row r="38" spans="1:11" ht="20.100000000000001" customHeight="1" x14ac:dyDescent="0.2">
      <c r="A38" s="8">
        <f>SUBTOTAL(103,$B$4:B38)*1</f>
        <v>35</v>
      </c>
      <c r="B38" s="92" t="s">
        <v>72</v>
      </c>
      <c r="C38" s="90" t="s">
        <v>387</v>
      </c>
      <c r="D38" s="92" t="s">
        <v>94</v>
      </c>
      <c r="E38" s="92" t="s">
        <v>129</v>
      </c>
      <c r="F38" s="92" t="s">
        <v>98</v>
      </c>
      <c r="G38" s="92" t="s">
        <v>813</v>
      </c>
      <c r="H38" s="11">
        <v>45683.9538888889</v>
      </c>
      <c r="I38" s="92" t="s">
        <v>902</v>
      </c>
      <c r="J38" s="11">
        <v>45683.989108796297</v>
      </c>
      <c r="K38" s="92" t="s">
        <v>120</v>
      </c>
    </row>
    <row r="39" spans="1:11" ht="20.100000000000001" customHeight="1" x14ac:dyDescent="0.2">
      <c r="A39" s="8">
        <f>SUBTOTAL(103,$B$4:B39)*1</f>
        <v>36</v>
      </c>
      <c r="B39" s="92" t="s">
        <v>72</v>
      </c>
      <c r="C39" s="90" t="s">
        <v>387</v>
      </c>
      <c r="D39" s="92" t="s">
        <v>94</v>
      </c>
      <c r="E39" s="92" t="s">
        <v>129</v>
      </c>
      <c r="F39" s="92" t="s">
        <v>98</v>
      </c>
      <c r="G39" s="92" t="s">
        <v>743</v>
      </c>
      <c r="H39" s="11">
        <v>45685.829398148097</v>
      </c>
      <c r="I39" s="92" t="s">
        <v>693</v>
      </c>
      <c r="J39" s="11">
        <v>45685.859930555598</v>
      </c>
      <c r="K39" s="92" t="s">
        <v>120</v>
      </c>
    </row>
    <row r="40" spans="1:11" ht="20.100000000000001" customHeight="1" x14ac:dyDescent="0.2">
      <c r="A40" s="8">
        <f>SUBTOTAL(103,$B$4:B40)*1</f>
        <v>37</v>
      </c>
      <c r="B40" s="92" t="s">
        <v>72</v>
      </c>
      <c r="C40" s="90" t="s">
        <v>158</v>
      </c>
      <c r="D40" s="92" t="s">
        <v>94</v>
      </c>
      <c r="E40" s="92" t="s">
        <v>129</v>
      </c>
      <c r="F40" s="92" t="s">
        <v>98</v>
      </c>
      <c r="G40" s="92" t="s">
        <v>797</v>
      </c>
      <c r="H40" s="11">
        <v>45684.3136226852</v>
      </c>
      <c r="I40" s="92" t="s">
        <v>798</v>
      </c>
      <c r="J40" s="11">
        <v>45684.349247685197</v>
      </c>
      <c r="K40" s="92" t="s">
        <v>120</v>
      </c>
    </row>
    <row r="41" spans="1:11" ht="20.100000000000001" customHeight="1" x14ac:dyDescent="0.2">
      <c r="A41" s="8">
        <f>SUBTOTAL(103,$B$4:B41)*1</f>
        <v>38</v>
      </c>
      <c r="B41" s="92" t="s">
        <v>72</v>
      </c>
      <c r="C41" s="90" t="s">
        <v>158</v>
      </c>
      <c r="D41" s="92" t="s">
        <v>94</v>
      </c>
      <c r="E41" s="92" t="s">
        <v>129</v>
      </c>
      <c r="F41" s="92" t="s">
        <v>98</v>
      </c>
      <c r="G41" s="92" t="s">
        <v>797</v>
      </c>
      <c r="H41" s="11">
        <v>45683.351238425901</v>
      </c>
      <c r="I41" s="92" t="s">
        <v>798</v>
      </c>
      <c r="J41" s="11">
        <v>45683.388263888897</v>
      </c>
      <c r="K41" s="92" t="s">
        <v>120</v>
      </c>
    </row>
    <row r="42" spans="1:11" ht="20.100000000000001" customHeight="1" x14ac:dyDescent="0.2">
      <c r="A42" s="8">
        <f>SUBTOTAL(103,$B$4:B42)*1</f>
        <v>39</v>
      </c>
      <c r="B42" s="92" t="s">
        <v>72</v>
      </c>
      <c r="C42" s="90" t="s">
        <v>158</v>
      </c>
      <c r="D42" s="92" t="s">
        <v>94</v>
      </c>
      <c r="E42" s="92" t="s">
        <v>129</v>
      </c>
      <c r="F42" s="92" t="s">
        <v>98</v>
      </c>
      <c r="G42" s="92" t="s">
        <v>858</v>
      </c>
      <c r="H42" s="11">
        <v>45683.5375810185</v>
      </c>
      <c r="I42" s="92" t="s">
        <v>859</v>
      </c>
      <c r="J42" s="11">
        <v>45683.563159722202</v>
      </c>
      <c r="K42" s="92" t="s">
        <v>120</v>
      </c>
    </row>
    <row r="43" spans="1:11" ht="20.100000000000001" customHeight="1" x14ac:dyDescent="0.2">
      <c r="A43" s="8">
        <f>SUBTOTAL(103,$B$4:B43)*1</f>
        <v>40</v>
      </c>
      <c r="B43" s="92" t="s">
        <v>72</v>
      </c>
      <c r="C43" s="90" t="s">
        <v>158</v>
      </c>
      <c r="D43" s="92" t="s">
        <v>94</v>
      </c>
      <c r="E43" s="92" t="s">
        <v>129</v>
      </c>
      <c r="F43" s="92" t="s">
        <v>98</v>
      </c>
      <c r="G43" s="92" t="s">
        <v>870</v>
      </c>
      <c r="H43" s="11">
        <v>45683.666412036997</v>
      </c>
      <c r="I43" s="92" t="s">
        <v>832</v>
      </c>
      <c r="J43" s="11">
        <v>45683.679317129601</v>
      </c>
      <c r="K43" s="92" t="s">
        <v>120</v>
      </c>
    </row>
    <row r="44" spans="1:11" ht="20.100000000000001" customHeight="1" x14ac:dyDescent="0.2">
      <c r="A44" s="8">
        <f>SUBTOTAL(103,$B$4:B44)*1</f>
        <v>41</v>
      </c>
      <c r="B44" s="92" t="s">
        <v>72</v>
      </c>
      <c r="C44" s="90" t="s">
        <v>158</v>
      </c>
      <c r="D44" s="92" t="s">
        <v>94</v>
      </c>
      <c r="E44" s="92" t="s">
        <v>129</v>
      </c>
      <c r="F44" s="92" t="s">
        <v>98</v>
      </c>
      <c r="G44" s="92" t="s">
        <v>885</v>
      </c>
      <c r="H44" s="11">
        <v>45680.842291666697</v>
      </c>
      <c r="I44" s="92" t="s">
        <v>832</v>
      </c>
      <c r="J44" s="11">
        <v>45680.903935185197</v>
      </c>
      <c r="K44" s="92" t="s">
        <v>120</v>
      </c>
    </row>
    <row r="45" spans="1:11" ht="20.100000000000001" customHeight="1" x14ac:dyDescent="0.2">
      <c r="A45" s="8">
        <f>SUBTOTAL(103,$B$4:B45)*1</f>
        <v>42</v>
      </c>
      <c r="B45" s="92" t="s">
        <v>72</v>
      </c>
      <c r="C45" s="90" t="s">
        <v>158</v>
      </c>
      <c r="D45" s="92" t="s">
        <v>94</v>
      </c>
      <c r="E45" s="92" t="s">
        <v>129</v>
      </c>
      <c r="F45" s="92" t="s">
        <v>98</v>
      </c>
      <c r="G45" s="92" t="s">
        <v>762</v>
      </c>
      <c r="H45" s="11">
        <v>45680.7266087963</v>
      </c>
      <c r="I45" s="92" t="s">
        <v>886</v>
      </c>
      <c r="J45" s="11">
        <v>45680.777442129598</v>
      </c>
      <c r="K45" s="92" t="s">
        <v>120</v>
      </c>
    </row>
    <row r="46" spans="1:11" ht="20.100000000000001" customHeight="1" x14ac:dyDescent="0.2">
      <c r="A46" s="8">
        <f>SUBTOTAL(103,$B$4:B46)*1</f>
        <v>43</v>
      </c>
      <c r="B46" s="92" t="s">
        <v>72</v>
      </c>
      <c r="C46" s="90" t="s">
        <v>388</v>
      </c>
      <c r="D46" s="92" t="s">
        <v>94</v>
      </c>
      <c r="E46" s="92" t="s">
        <v>129</v>
      </c>
      <c r="F46" s="92" t="s">
        <v>98</v>
      </c>
      <c r="G46" s="92" t="s">
        <v>766</v>
      </c>
      <c r="H46" s="11">
        <v>45683.344074074099</v>
      </c>
      <c r="I46" s="92" t="s">
        <v>767</v>
      </c>
      <c r="J46" s="11">
        <v>45683.366296296299</v>
      </c>
      <c r="K46" s="92" t="s">
        <v>120</v>
      </c>
    </row>
    <row r="47" spans="1:11" ht="20.100000000000001" customHeight="1" x14ac:dyDescent="0.2">
      <c r="A47" s="8">
        <f>SUBTOTAL(103,$B$4:B47)*1</f>
        <v>44</v>
      </c>
      <c r="B47" s="92" t="s">
        <v>72</v>
      </c>
      <c r="C47" s="90" t="s">
        <v>388</v>
      </c>
      <c r="D47" s="92" t="s">
        <v>94</v>
      </c>
      <c r="E47" s="92" t="s">
        <v>129</v>
      </c>
      <c r="F47" s="92" t="s">
        <v>98</v>
      </c>
      <c r="G47" s="92" t="s">
        <v>772</v>
      </c>
      <c r="H47" s="11">
        <v>45684.582476851901</v>
      </c>
      <c r="I47" s="92" t="s">
        <v>773</v>
      </c>
      <c r="J47" s="11">
        <v>45684.618726851899</v>
      </c>
      <c r="K47" s="92" t="s">
        <v>120</v>
      </c>
    </row>
    <row r="48" spans="1:11" ht="20.100000000000001" customHeight="1" x14ac:dyDescent="0.2">
      <c r="A48" s="8">
        <f>SUBTOTAL(103,$B$4:B48)*1</f>
        <v>45</v>
      </c>
      <c r="B48" s="92" t="s">
        <v>72</v>
      </c>
      <c r="C48" s="90" t="s">
        <v>388</v>
      </c>
      <c r="D48" s="92" t="s">
        <v>94</v>
      </c>
      <c r="E48" s="92" t="s">
        <v>129</v>
      </c>
      <c r="F48" s="92" t="s">
        <v>98</v>
      </c>
      <c r="G48" s="92" t="s">
        <v>837</v>
      </c>
      <c r="H48" s="11">
        <v>45683.462326388901</v>
      </c>
      <c r="I48" s="92" t="s">
        <v>773</v>
      </c>
      <c r="J48" s="11">
        <v>45683.478842592602</v>
      </c>
      <c r="K48" s="92" t="s">
        <v>120</v>
      </c>
    </row>
    <row r="49" spans="1:11" ht="20.100000000000001" customHeight="1" x14ac:dyDescent="0.2">
      <c r="A49" s="8">
        <f>SUBTOTAL(103,$B$4:B49)*1</f>
        <v>46</v>
      </c>
      <c r="B49" s="92" t="s">
        <v>72</v>
      </c>
      <c r="C49" s="90" t="s">
        <v>388</v>
      </c>
      <c r="D49" s="92" t="s">
        <v>94</v>
      </c>
      <c r="E49" s="92" t="s">
        <v>129</v>
      </c>
      <c r="F49" s="92" t="s">
        <v>98</v>
      </c>
      <c r="G49" s="92" t="s">
        <v>766</v>
      </c>
      <c r="H49" s="11">
        <v>45683.561215277798</v>
      </c>
      <c r="I49" s="92" t="s">
        <v>850</v>
      </c>
      <c r="J49" s="11">
        <v>45683.640439814801</v>
      </c>
      <c r="K49" s="92" t="s">
        <v>120</v>
      </c>
    </row>
    <row r="50" spans="1:11" ht="20.100000000000001" customHeight="1" x14ac:dyDescent="0.2">
      <c r="A50" s="8">
        <f>SUBTOTAL(103,$B$4:B50)*1</f>
        <v>47</v>
      </c>
      <c r="B50" s="92" t="s">
        <v>72</v>
      </c>
      <c r="C50" s="90" t="s">
        <v>388</v>
      </c>
      <c r="D50" s="92" t="s">
        <v>94</v>
      </c>
      <c r="E50" s="92" t="s">
        <v>129</v>
      </c>
      <c r="F50" s="92" t="s">
        <v>98</v>
      </c>
      <c r="G50" s="92" t="s">
        <v>766</v>
      </c>
      <c r="H50" s="11">
        <v>45684.449270833298</v>
      </c>
      <c r="I50" s="92" t="s">
        <v>853</v>
      </c>
      <c r="J50" s="11">
        <v>45684.4864467593</v>
      </c>
      <c r="K50" s="92" t="s">
        <v>120</v>
      </c>
    </row>
    <row r="51" spans="1:11" ht="20.100000000000001" customHeight="1" x14ac:dyDescent="0.2">
      <c r="A51" s="8">
        <f>SUBTOTAL(103,$B$4:B51)*1</f>
        <v>48</v>
      </c>
      <c r="B51" s="92" t="s">
        <v>72</v>
      </c>
      <c r="C51" s="90" t="s">
        <v>388</v>
      </c>
      <c r="D51" s="92" t="s">
        <v>94</v>
      </c>
      <c r="E51" s="92" t="s">
        <v>129</v>
      </c>
      <c r="F51" s="92" t="s">
        <v>98</v>
      </c>
      <c r="G51" s="92" t="s">
        <v>762</v>
      </c>
      <c r="H51" s="11">
        <v>45680.794189814798</v>
      </c>
      <c r="I51" s="92" t="s">
        <v>856</v>
      </c>
      <c r="J51" s="11">
        <v>45680.893587963001</v>
      </c>
      <c r="K51" s="92" t="s">
        <v>120</v>
      </c>
    </row>
    <row r="52" spans="1:11" ht="20.100000000000001" customHeight="1" x14ac:dyDescent="0.2">
      <c r="A52" s="8">
        <f>SUBTOTAL(103,$B$4:B52)*1</f>
        <v>49</v>
      </c>
      <c r="B52" s="92" t="s">
        <v>72</v>
      </c>
      <c r="C52" s="90" t="s">
        <v>388</v>
      </c>
      <c r="D52" s="92" t="s">
        <v>94</v>
      </c>
      <c r="E52" s="92" t="s">
        <v>129</v>
      </c>
      <c r="F52" s="92" t="s">
        <v>98</v>
      </c>
      <c r="G52" s="92" t="s">
        <v>893</v>
      </c>
      <c r="H52" s="11">
        <v>45683.641770833303</v>
      </c>
      <c r="I52" s="92" t="s">
        <v>894</v>
      </c>
      <c r="J52" s="11">
        <v>45683.732824074097</v>
      </c>
      <c r="K52" s="92" t="s">
        <v>120</v>
      </c>
    </row>
    <row r="53" spans="1:11" ht="20.100000000000001" customHeight="1" x14ac:dyDescent="0.2">
      <c r="A53" s="8">
        <f>SUBTOTAL(103,$B$4:B53)*1</f>
        <v>50</v>
      </c>
      <c r="B53" s="92" t="s">
        <v>72</v>
      </c>
      <c r="C53" s="90" t="s">
        <v>159</v>
      </c>
      <c r="D53" s="92" t="s">
        <v>94</v>
      </c>
      <c r="E53" s="92" t="s">
        <v>129</v>
      </c>
      <c r="F53" s="92" t="s">
        <v>98</v>
      </c>
      <c r="G53" s="92" t="s">
        <v>723</v>
      </c>
      <c r="H53" s="11">
        <v>45686.264965277798</v>
      </c>
      <c r="I53" s="92" t="s">
        <v>724</v>
      </c>
      <c r="J53" s="11">
        <v>45686.281817129602</v>
      </c>
      <c r="K53" s="92" t="s">
        <v>120</v>
      </c>
    </row>
    <row r="54" spans="1:11" ht="20.100000000000001" customHeight="1" x14ac:dyDescent="0.2">
      <c r="A54" s="8">
        <f>SUBTOTAL(103,$B$4:B54)*1</f>
        <v>51</v>
      </c>
      <c r="B54" s="92" t="s">
        <v>72</v>
      </c>
      <c r="C54" s="90" t="s">
        <v>159</v>
      </c>
      <c r="D54" s="92" t="s">
        <v>94</v>
      </c>
      <c r="E54" s="92" t="s">
        <v>129</v>
      </c>
      <c r="F54" s="92" t="s">
        <v>98</v>
      </c>
      <c r="G54" s="92" t="s">
        <v>725</v>
      </c>
      <c r="H54" s="11">
        <v>45686.411423611098</v>
      </c>
      <c r="I54" s="92" t="s">
        <v>726</v>
      </c>
      <c r="J54" s="11">
        <v>45686.4522685185</v>
      </c>
      <c r="K54" s="92" t="s">
        <v>120</v>
      </c>
    </row>
    <row r="55" spans="1:11" ht="20.100000000000001" customHeight="1" x14ac:dyDescent="0.2">
      <c r="A55" s="8">
        <f>SUBTOTAL(103,$B$4:B55)*1</f>
        <v>52</v>
      </c>
      <c r="B55" s="92" t="s">
        <v>72</v>
      </c>
      <c r="C55" s="90" t="s">
        <v>159</v>
      </c>
      <c r="D55" s="92" t="s">
        <v>94</v>
      </c>
      <c r="E55" s="92" t="s">
        <v>129</v>
      </c>
      <c r="F55" s="92" t="s">
        <v>98</v>
      </c>
      <c r="G55" s="92" t="s">
        <v>730</v>
      </c>
      <c r="H55" s="11">
        <v>45688.352349537003</v>
      </c>
      <c r="I55" s="92" t="s">
        <v>731</v>
      </c>
      <c r="J55" s="11">
        <v>45688.363414351901</v>
      </c>
      <c r="K55" s="92" t="s">
        <v>120</v>
      </c>
    </row>
    <row r="56" spans="1:11" ht="20.100000000000001" customHeight="1" x14ac:dyDescent="0.2">
      <c r="A56" s="8">
        <f>SUBTOTAL(103,$B$4:B56)*1</f>
        <v>53</v>
      </c>
      <c r="B56" s="92" t="s">
        <v>72</v>
      </c>
      <c r="C56" s="90" t="s">
        <v>159</v>
      </c>
      <c r="D56" s="92" t="s">
        <v>94</v>
      </c>
      <c r="E56" s="92" t="s">
        <v>129</v>
      </c>
      <c r="F56" s="92" t="s">
        <v>98</v>
      </c>
      <c r="G56" s="92" t="s">
        <v>733</v>
      </c>
      <c r="H56" s="11">
        <v>45686.572962963</v>
      </c>
      <c r="I56" s="92" t="s">
        <v>724</v>
      </c>
      <c r="J56" s="11">
        <v>45686.595185185201</v>
      </c>
      <c r="K56" s="92" t="s">
        <v>120</v>
      </c>
    </row>
    <row r="57" spans="1:11" ht="20.100000000000001" customHeight="1" x14ac:dyDescent="0.2">
      <c r="A57" s="8">
        <f>SUBTOTAL(103,$B$4:B57)*1</f>
        <v>54</v>
      </c>
      <c r="B57" s="92" t="s">
        <v>72</v>
      </c>
      <c r="C57" s="90" t="s">
        <v>159</v>
      </c>
      <c r="D57" s="92" t="s">
        <v>94</v>
      </c>
      <c r="E57" s="92" t="s">
        <v>129</v>
      </c>
      <c r="F57" s="92" t="s">
        <v>98</v>
      </c>
      <c r="G57" s="92" t="s">
        <v>731</v>
      </c>
      <c r="H57" s="11">
        <v>45688.370254629597</v>
      </c>
      <c r="I57" s="92" t="s">
        <v>731</v>
      </c>
      <c r="J57" s="11">
        <v>45688.370254629597</v>
      </c>
      <c r="K57" s="92" t="s">
        <v>120</v>
      </c>
    </row>
    <row r="58" spans="1:11" ht="20.100000000000001" customHeight="1" x14ac:dyDescent="0.2">
      <c r="A58" s="8">
        <f>SUBTOTAL(103,$B$4:B58)*1</f>
        <v>55</v>
      </c>
      <c r="B58" s="92" t="s">
        <v>72</v>
      </c>
      <c r="C58" s="90" t="s">
        <v>159</v>
      </c>
      <c r="D58" s="92" t="s">
        <v>94</v>
      </c>
      <c r="E58" s="92" t="s">
        <v>129</v>
      </c>
      <c r="F58" s="92" t="s">
        <v>98</v>
      </c>
      <c r="G58" s="92" t="s">
        <v>731</v>
      </c>
      <c r="H58" s="11">
        <v>45688.370104166701</v>
      </c>
      <c r="I58" s="92" t="s">
        <v>731</v>
      </c>
      <c r="J58" s="11">
        <v>45688.370104166701</v>
      </c>
      <c r="K58" s="92" t="s">
        <v>120</v>
      </c>
    </row>
    <row r="59" spans="1:11" ht="20.100000000000001" customHeight="1" x14ac:dyDescent="0.2">
      <c r="A59" s="8">
        <f>SUBTOTAL(103,$B$4:B59)*1</f>
        <v>56</v>
      </c>
      <c r="B59" s="92" t="s">
        <v>72</v>
      </c>
      <c r="C59" s="90" t="s">
        <v>159</v>
      </c>
      <c r="D59" s="92" t="s">
        <v>94</v>
      </c>
      <c r="E59" s="92" t="s">
        <v>129</v>
      </c>
      <c r="F59" s="92" t="s">
        <v>98</v>
      </c>
      <c r="G59" s="92" t="s">
        <v>731</v>
      </c>
      <c r="H59" s="11">
        <v>45688.370254629597</v>
      </c>
      <c r="I59" s="92" t="s">
        <v>731</v>
      </c>
      <c r="J59" s="11">
        <v>45688.370254629597</v>
      </c>
      <c r="K59" s="92" t="s">
        <v>120</v>
      </c>
    </row>
    <row r="60" spans="1:11" ht="20.100000000000001" customHeight="1" x14ac:dyDescent="0.2">
      <c r="A60" s="8">
        <f>SUBTOTAL(103,$B$4:B60)*1</f>
        <v>57</v>
      </c>
      <c r="B60" s="92" t="s">
        <v>72</v>
      </c>
      <c r="C60" s="90" t="s">
        <v>159</v>
      </c>
      <c r="D60" s="92" t="s">
        <v>94</v>
      </c>
      <c r="E60" s="92" t="s">
        <v>129</v>
      </c>
      <c r="F60" s="92" t="s">
        <v>98</v>
      </c>
      <c r="G60" s="92" t="s">
        <v>730</v>
      </c>
      <c r="H60" s="11">
        <v>45688.579328703701</v>
      </c>
      <c r="I60" s="92" t="s">
        <v>724</v>
      </c>
      <c r="J60" s="11">
        <v>45688.599004629599</v>
      </c>
      <c r="K60" s="92" t="s">
        <v>120</v>
      </c>
    </row>
    <row r="61" spans="1:11" ht="20.100000000000001" customHeight="1" x14ac:dyDescent="0.2">
      <c r="A61" s="8">
        <f>SUBTOTAL(103,$B$4:B61)*1</f>
        <v>58</v>
      </c>
      <c r="B61" s="92" t="s">
        <v>72</v>
      </c>
      <c r="C61" s="90" t="s">
        <v>159</v>
      </c>
      <c r="D61" s="92" t="s">
        <v>94</v>
      </c>
      <c r="E61" s="92" t="s">
        <v>129</v>
      </c>
      <c r="F61" s="92" t="s">
        <v>98</v>
      </c>
      <c r="G61" s="92" t="s">
        <v>725</v>
      </c>
      <c r="H61" s="11">
        <v>45687.807141203702</v>
      </c>
      <c r="I61" s="92" t="s">
        <v>736</v>
      </c>
      <c r="J61" s="11">
        <v>45687.822488425903</v>
      </c>
      <c r="K61" s="92" t="s">
        <v>120</v>
      </c>
    </row>
    <row r="62" spans="1:11" ht="20.100000000000001" customHeight="1" x14ac:dyDescent="0.2">
      <c r="A62" s="8">
        <f>SUBTOTAL(103,$B$4:B62)*1</f>
        <v>59</v>
      </c>
      <c r="B62" s="92" t="s">
        <v>72</v>
      </c>
      <c r="C62" s="90" t="s">
        <v>159</v>
      </c>
      <c r="D62" s="92" t="s">
        <v>94</v>
      </c>
      <c r="E62" s="92" t="s">
        <v>129</v>
      </c>
      <c r="F62" s="92" t="s">
        <v>98</v>
      </c>
      <c r="G62" s="92" t="s">
        <v>730</v>
      </c>
      <c r="H62" s="11">
        <v>45687.679976851898</v>
      </c>
      <c r="I62" s="92" t="s">
        <v>724</v>
      </c>
      <c r="J62" s="11">
        <v>45687.699456018498</v>
      </c>
      <c r="K62" s="92" t="s">
        <v>120</v>
      </c>
    </row>
    <row r="63" spans="1:11" ht="20.100000000000001" customHeight="1" x14ac:dyDescent="0.2">
      <c r="A63" s="8">
        <f>SUBTOTAL(103,$B$4:B63)*1</f>
        <v>60</v>
      </c>
      <c r="B63" s="92" t="s">
        <v>72</v>
      </c>
      <c r="C63" s="90" t="s">
        <v>159</v>
      </c>
      <c r="D63" s="92" t="s">
        <v>94</v>
      </c>
      <c r="E63" s="92" t="s">
        <v>129</v>
      </c>
      <c r="F63" s="92" t="s">
        <v>98</v>
      </c>
      <c r="G63" s="92" t="s">
        <v>733</v>
      </c>
      <c r="H63" s="11">
        <v>45685.500636574099</v>
      </c>
      <c r="I63" s="92" t="s">
        <v>747</v>
      </c>
      <c r="J63" s="11">
        <v>45685.541342592602</v>
      </c>
      <c r="K63" s="92" t="s">
        <v>120</v>
      </c>
    </row>
    <row r="64" spans="1:11" ht="20.100000000000001" customHeight="1" x14ac:dyDescent="0.2">
      <c r="A64" s="8">
        <f>SUBTOTAL(103,$B$4:B64)*1</f>
        <v>61</v>
      </c>
      <c r="B64" s="92" t="s">
        <v>72</v>
      </c>
      <c r="C64" s="90" t="s">
        <v>159</v>
      </c>
      <c r="D64" s="92" t="s">
        <v>94</v>
      </c>
      <c r="E64" s="92" t="s">
        <v>129</v>
      </c>
      <c r="F64" s="92" t="s">
        <v>98</v>
      </c>
      <c r="G64" s="92" t="s">
        <v>730</v>
      </c>
      <c r="H64" s="11">
        <v>45685.325555555602</v>
      </c>
      <c r="I64" s="92" t="s">
        <v>753</v>
      </c>
      <c r="J64" s="11">
        <v>45685.3644907407</v>
      </c>
      <c r="K64" s="92" t="s">
        <v>120</v>
      </c>
    </row>
    <row r="65" spans="1:11" ht="20.100000000000001" customHeight="1" x14ac:dyDescent="0.2">
      <c r="A65" s="8">
        <f>SUBTOTAL(103,$B$4:B65)*1</f>
        <v>62</v>
      </c>
      <c r="B65" s="92" t="s">
        <v>72</v>
      </c>
      <c r="C65" s="90" t="s">
        <v>159</v>
      </c>
      <c r="D65" s="92" t="s">
        <v>94</v>
      </c>
      <c r="E65" s="92" t="s">
        <v>129</v>
      </c>
      <c r="F65" s="92" t="s">
        <v>98</v>
      </c>
      <c r="G65" s="92" t="s">
        <v>723</v>
      </c>
      <c r="H65" s="11">
        <v>45684.255798611099</v>
      </c>
      <c r="I65" s="92" t="s">
        <v>756</v>
      </c>
      <c r="J65" s="11">
        <v>45684.267789351798</v>
      </c>
      <c r="K65" s="92" t="s">
        <v>120</v>
      </c>
    </row>
    <row r="66" spans="1:11" ht="20.100000000000001" customHeight="1" x14ac:dyDescent="0.2">
      <c r="A66" s="8">
        <f>SUBTOTAL(103,$B$4:B66)*1</f>
        <v>63</v>
      </c>
      <c r="B66" s="92" t="s">
        <v>72</v>
      </c>
      <c r="C66" s="90" t="s">
        <v>159</v>
      </c>
      <c r="D66" s="92" t="s">
        <v>94</v>
      </c>
      <c r="E66" s="92" t="s">
        <v>129</v>
      </c>
      <c r="F66" s="92" t="s">
        <v>98</v>
      </c>
      <c r="G66" s="92" t="s">
        <v>779</v>
      </c>
      <c r="H66" s="11">
        <v>45683.614664351902</v>
      </c>
      <c r="I66" s="92" t="s">
        <v>780</v>
      </c>
      <c r="J66" s="11">
        <v>45683.677384259303</v>
      </c>
      <c r="K66" s="92" t="s">
        <v>120</v>
      </c>
    </row>
    <row r="67" spans="1:11" ht="20.100000000000001" customHeight="1" x14ac:dyDescent="0.2">
      <c r="A67" s="8">
        <f>SUBTOTAL(103,$B$4:B67)*1</f>
        <v>64</v>
      </c>
      <c r="B67" s="92" t="s">
        <v>72</v>
      </c>
      <c r="C67" s="90" t="s">
        <v>159</v>
      </c>
      <c r="D67" s="92" t="s">
        <v>94</v>
      </c>
      <c r="E67" s="92" t="s">
        <v>129</v>
      </c>
      <c r="F67" s="92" t="s">
        <v>98</v>
      </c>
      <c r="G67" s="92" t="s">
        <v>723</v>
      </c>
      <c r="H67" s="11">
        <v>45681.332407407397</v>
      </c>
      <c r="I67" s="92" t="s">
        <v>787</v>
      </c>
      <c r="J67" s="11">
        <v>45681.369895833297</v>
      </c>
      <c r="K67" s="92" t="s">
        <v>120</v>
      </c>
    </row>
    <row r="68" spans="1:11" ht="20.100000000000001" customHeight="1" x14ac:dyDescent="0.2">
      <c r="A68" s="8">
        <f>SUBTOTAL(103,$B$4:B68)*1</f>
        <v>65</v>
      </c>
      <c r="B68" s="92" t="s">
        <v>72</v>
      </c>
      <c r="C68" s="90" t="s">
        <v>159</v>
      </c>
      <c r="D68" s="92" t="s">
        <v>94</v>
      </c>
      <c r="E68" s="92" t="s">
        <v>129</v>
      </c>
      <c r="F68" s="92" t="s">
        <v>98</v>
      </c>
      <c r="G68" s="92" t="s">
        <v>725</v>
      </c>
      <c r="H68" s="11">
        <v>45684.631527777798</v>
      </c>
      <c r="I68" s="92" t="s">
        <v>747</v>
      </c>
      <c r="J68" s="11">
        <v>45684.654733796298</v>
      </c>
      <c r="K68" s="92" t="s">
        <v>120</v>
      </c>
    </row>
    <row r="69" spans="1:11" ht="20.100000000000001" customHeight="1" x14ac:dyDescent="0.2">
      <c r="A69" s="8">
        <f>SUBTOTAL(103,$B$4:B69)*1</f>
        <v>66</v>
      </c>
      <c r="B69" s="92" t="s">
        <v>72</v>
      </c>
      <c r="C69" s="90" t="s">
        <v>159</v>
      </c>
      <c r="D69" s="92" t="s">
        <v>94</v>
      </c>
      <c r="E69" s="92" t="s">
        <v>129</v>
      </c>
      <c r="F69" s="92" t="s">
        <v>98</v>
      </c>
      <c r="G69" s="92" t="s">
        <v>803</v>
      </c>
      <c r="H69" s="11">
        <v>45681.586620370399</v>
      </c>
      <c r="I69" s="92" t="s">
        <v>804</v>
      </c>
      <c r="J69" s="11">
        <v>45681.596817129597</v>
      </c>
      <c r="K69" s="92" t="s">
        <v>120</v>
      </c>
    </row>
    <row r="70" spans="1:11" ht="20.100000000000001" customHeight="1" x14ac:dyDescent="0.2">
      <c r="A70" s="8">
        <f>SUBTOTAL(103,$B$4:B70)*1</f>
        <v>67</v>
      </c>
      <c r="B70" s="92" t="s">
        <v>72</v>
      </c>
      <c r="C70" s="90" t="s">
        <v>159</v>
      </c>
      <c r="D70" s="92" t="s">
        <v>94</v>
      </c>
      <c r="E70" s="92" t="s">
        <v>129</v>
      </c>
      <c r="F70" s="92" t="s">
        <v>98</v>
      </c>
      <c r="G70" s="92" t="s">
        <v>812</v>
      </c>
      <c r="H70" s="11">
        <v>45682.559537036999</v>
      </c>
      <c r="I70" s="92" t="s">
        <v>747</v>
      </c>
      <c r="J70" s="11">
        <v>45682.574259259301</v>
      </c>
      <c r="K70" s="92" t="s">
        <v>120</v>
      </c>
    </row>
    <row r="71" spans="1:11" ht="20.100000000000001" customHeight="1" x14ac:dyDescent="0.2">
      <c r="A71" s="8">
        <f>SUBTOTAL(103,$B$4:B71)*1</f>
        <v>68</v>
      </c>
      <c r="B71" s="92" t="s">
        <v>72</v>
      </c>
      <c r="C71" s="90" t="s">
        <v>159</v>
      </c>
      <c r="D71" s="92" t="s">
        <v>94</v>
      </c>
      <c r="E71" s="92" t="s">
        <v>129</v>
      </c>
      <c r="F71" s="92" t="s">
        <v>98</v>
      </c>
      <c r="G71" s="92" t="s">
        <v>723</v>
      </c>
      <c r="H71" s="11">
        <v>45682.678645833301</v>
      </c>
      <c r="I71" s="92" t="s">
        <v>841</v>
      </c>
      <c r="J71" s="11">
        <v>45682.691782407397</v>
      </c>
      <c r="K71" s="92" t="s">
        <v>120</v>
      </c>
    </row>
    <row r="72" spans="1:11" ht="20.100000000000001" customHeight="1" x14ac:dyDescent="0.2">
      <c r="A72" s="8">
        <f>SUBTOTAL(103,$B$4:B72)*1</f>
        <v>69</v>
      </c>
      <c r="B72" s="92" t="s">
        <v>72</v>
      </c>
      <c r="C72" s="90" t="s">
        <v>159</v>
      </c>
      <c r="D72" s="92" t="s">
        <v>94</v>
      </c>
      <c r="E72" s="92" t="s">
        <v>129</v>
      </c>
      <c r="F72" s="92" t="s">
        <v>98</v>
      </c>
      <c r="G72" s="92" t="s">
        <v>847</v>
      </c>
      <c r="H72" s="11">
        <v>45681.471793981502</v>
      </c>
      <c r="I72" s="92" t="s">
        <v>848</v>
      </c>
      <c r="J72" s="11">
        <v>45681.481840277796</v>
      </c>
      <c r="K72" s="92" t="s">
        <v>120</v>
      </c>
    </row>
    <row r="73" spans="1:11" ht="20.100000000000001" customHeight="1" x14ac:dyDescent="0.2">
      <c r="A73" s="8">
        <f>SUBTOTAL(103,$B$4:B73)*1</f>
        <v>70</v>
      </c>
      <c r="B73" s="92" t="s">
        <v>72</v>
      </c>
      <c r="C73" s="90" t="s">
        <v>159</v>
      </c>
      <c r="D73" s="92" t="s">
        <v>94</v>
      </c>
      <c r="E73" s="92" t="s">
        <v>129</v>
      </c>
      <c r="F73" s="92" t="s">
        <v>98</v>
      </c>
      <c r="G73" s="92" t="s">
        <v>762</v>
      </c>
      <c r="H73" s="11">
        <v>45680.8040162037</v>
      </c>
      <c r="I73" s="92" t="s">
        <v>736</v>
      </c>
      <c r="J73" s="11">
        <v>45680.873576388898</v>
      </c>
      <c r="K73" s="92" t="s">
        <v>120</v>
      </c>
    </row>
    <row r="74" spans="1:11" ht="20.100000000000001" customHeight="1" x14ac:dyDescent="0.2">
      <c r="A74" s="8">
        <f>SUBTOTAL(103,$B$4:B74)*1</f>
        <v>71</v>
      </c>
      <c r="B74" s="92" t="s">
        <v>72</v>
      </c>
      <c r="C74" s="90" t="s">
        <v>159</v>
      </c>
      <c r="D74" s="92" t="s">
        <v>94</v>
      </c>
      <c r="E74" s="92" t="s">
        <v>129</v>
      </c>
      <c r="F74" s="92" t="s">
        <v>98</v>
      </c>
      <c r="G74" s="92" t="s">
        <v>860</v>
      </c>
      <c r="H74" s="11">
        <v>45681.8297916667</v>
      </c>
      <c r="I74" s="92" t="s">
        <v>736</v>
      </c>
      <c r="J74" s="11">
        <v>45681.8582060185</v>
      </c>
      <c r="K74" s="92" t="s">
        <v>120</v>
      </c>
    </row>
    <row r="75" spans="1:11" ht="20.100000000000001" customHeight="1" x14ac:dyDescent="0.2">
      <c r="A75" s="8">
        <f>SUBTOTAL(103,$B$4:B75)*1</f>
        <v>72</v>
      </c>
      <c r="B75" s="92" t="s">
        <v>72</v>
      </c>
      <c r="C75" s="90" t="s">
        <v>159</v>
      </c>
      <c r="D75" s="92" t="s">
        <v>94</v>
      </c>
      <c r="E75" s="92" t="s">
        <v>129</v>
      </c>
      <c r="F75" s="92" t="s">
        <v>98</v>
      </c>
      <c r="G75" s="92" t="s">
        <v>873</v>
      </c>
      <c r="H75" s="11">
        <v>45682.819027777798</v>
      </c>
      <c r="I75" s="92" t="s">
        <v>736</v>
      </c>
      <c r="J75" s="11">
        <v>45682.848402777803</v>
      </c>
      <c r="K75" s="92" t="s">
        <v>120</v>
      </c>
    </row>
    <row r="76" spans="1:11" ht="20.100000000000001" customHeight="1" x14ac:dyDescent="0.2">
      <c r="A76" s="8">
        <f>SUBTOTAL(103,$B$4:B76)*1</f>
        <v>73</v>
      </c>
      <c r="B76" s="92" t="s">
        <v>72</v>
      </c>
      <c r="C76" s="90" t="s">
        <v>159</v>
      </c>
      <c r="D76" s="92" t="s">
        <v>94</v>
      </c>
      <c r="E76" s="92" t="s">
        <v>129</v>
      </c>
      <c r="F76" s="92" t="s">
        <v>98</v>
      </c>
      <c r="G76" s="92" t="s">
        <v>892</v>
      </c>
      <c r="H76" s="11">
        <v>45683.777071759301</v>
      </c>
      <c r="I76" s="92" t="s">
        <v>736</v>
      </c>
      <c r="J76" s="11">
        <v>45683.8250694444</v>
      </c>
      <c r="K76" s="92" t="s">
        <v>120</v>
      </c>
    </row>
    <row r="77" spans="1:11" ht="20.100000000000001" customHeight="1" x14ac:dyDescent="0.2">
      <c r="A77" s="8">
        <f>SUBTOTAL(103,$B$4:B77)*1</f>
        <v>74</v>
      </c>
      <c r="B77" s="92" t="s">
        <v>72</v>
      </c>
      <c r="C77" s="90" t="s">
        <v>159</v>
      </c>
      <c r="D77" s="92" t="s">
        <v>94</v>
      </c>
      <c r="E77" s="92" t="s">
        <v>129</v>
      </c>
      <c r="F77" s="92" t="s">
        <v>98</v>
      </c>
      <c r="G77" s="92" t="s">
        <v>905</v>
      </c>
      <c r="H77" s="11">
        <v>45685.731400463003</v>
      </c>
      <c r="I77" s="92" t="s">
        <v>736</v>
      </c>
      <c r="J77" s="11">
        <v>45685.750937500001</v>
      </c>
      <c r="K77" s="92" t="s">
        <v>120</v>
      </c>
    </row>
    <row r="78" spans="1:11" ht="20.100000000000001" customHeight="1" x14ac:dyDescent="0.2">
      <c r="A78" s="8">
        <f>SUBTOTAL(103,$B$4:B78)*1</f>
        <v>75</v>
      </c>
      <c r="B78" s="92" t="s">
        <v>72</v>
      </c>
      <c r="C78" s="90" t="s">
        <v>389</v>
      </c>
      <c r="D78" s="92" t="s">
        <v>94</v>
      </c>
      <c r="E78" s="92" t="s">
        <v>129</v>
      </c>
      <c r="F78" s="92" t="s">
        <v>98</v>
      </c>
      <c r="G78" s="92" t="s">
        <v>708</v>
      </c>
      <c r="H78" s="11">
        <v>45688.448321759301</v>
      </c>
      <c r="I78" s="92" t="s">
        <v>709</v>
      </c>
      <c r="J78" s="11">
        <v>45688.489652777796</v>
      </c>
      <c r="K78" s="92" t="s">
        <v>120</v>
      </c>
    </row>
    <row r="79" spans="1:11" ht="20.100000000000001" customHeight="1" x14ac:dyDescent="0.2">
      <c r="A79" s="8">
        <f>SUBTOTAL(103,$B$4:B79)*1</f>
        <v>76</v>
      </c>
      <c r="B79" s="92" t="s">
        <v>72</v>
      </c>
      <c r="C79" s="92" t="s">
        <v>389</v>
      </c>
      <c r="D79" s="92" t="s">
        <v>94</v>
      </c>
      <c r="E79" s="92" t="s">
        <v>129</v>
      </c>
      <c r="F79" s="92" t="s">
        <v>98</v>
      </c>
      <c r="G79" s="92" t="s">
        <v>708</v>
      </c>
      <c r="H79" s="11">
        <v>45686.552025463003</v>
      </c>
      <c r="I79" s="92" t="s">
        <v>709</v>
      </c>
      <c r="J79" s="11">
        <v>45686.591273148202</v>
      </c>
      <c r="K79" s="92" t="s">
        <v>120</v>
      </c>
    </row>
    <row r="80" spans="1:11" ht="20.100000000000001" customHeight="1" x14ac:dyDescent="0.2">
      <c r="A80" s="8">
        <f>SUBTOTAL(103,$B$4:B80)*1</f>
        <v>77</v>
      </c>
      <c r="B80" s="92" t="s">
        <v>72</v>
      </c>
      <c r="C80" s="90" t="s">
        <v>389</v>
      </c>
      <c r="D80" s="92" t="s">
        <v>94</v>
      </c>
      <c r="E80" s="92" t="s">
        <v>129</v>
      </c>
      <c r="F80" s="92" t="s">
        <v>98</v>
      </c>
      <c r="G80" s="92" t="s">
        <v>746</v>
      </c>
      <c r="H80" s="11">
        <v>45685.487997685203</v>
      </c>
      <c r="I80" s="92" t="s">
        <v>705</v>
      </c>
      <c r="J80" s="11">
        <v>45685.530543981498</v>
      </c>
      <c r="K80" s="92" t="s">
        <v>120</v>
      </c>
    </row>
    <row r="81" spans="1:11" ht="20.100000000000001" customHeight="1" x14ac:dyDescent="0.2">
      <c r="A81" s="8">
        <f>SUBTOTAL(103,$B$4:B81)*1</f>
        <v>78</v>
      </c>
      <c r="B81" s="92" t="s">
        <v>72</v>
      </c>
      <c r="C81" s="90" t="s">
        <v>389</v>
      </c>
      <c r="D81" s="92" t="s">
        <v>94</v>
      </c>
      <c r="E81" s="92" t="s">
        <v>129</v>
      </c>
      <c r="F81" s="92" t="s">
        <v>98</v>
      </c>
      <c r="G81" s="92" t="s">
        <v>754</v>
      </c>
      <c r="H81" s="11">
        <v>45682.279745370397</v>
      </c>
      <c r="I81" s="92" t="s">
        <v>755</v>
      </c>
      <c r="J81" s="11">
        <v>45682.300532407397</v>
      </c>
      <c r="K81" s="92" t="s">
        <v>120</v>
      </c>
    </row>
    <row r="82" spans="1:11" ht="20.100000000000001" customHeight="1" x14ac:dyDescent="0.2">
      <c r="A82" s="8">
        <f>SUBTOTAL(103,$B$4:B82)*1</f>
        <v>79</v>
      </c>
      <c r="B82" s="92" t="s">
        <v>72</v>
      </c>
      <c r="C82" s="90" t="s">
        <v>389</v>
      </c>
      <c r="D82" s="92" t="s">
        <v>94</v>
      </c>
      <c r="E82" s="92" t="s">
        <v>129</v>
      </c>
      <c r="F82" s="92" t="s">
        <v>98</v>
      </c>
      <c r="G82" s="92" t="s">
        <v>760</v>
      </c>
      <c r="H82" s="11">
        <v>45684.263541666704</v>
      </c>
      <c r="I82" s="92" t="s">
        <v>761</v>
      </c>
      <c r="J82" s="11">
        <v>45684.302129629599</v>
      </c>
      <c r="K82" s="92" t="s">
        <v>120</v>
      </c>
    </row>
    <row r="83" spans="1:11" ht="20.100000000000001" customHeight="1" x14ac:dyDescent="0.2">
      <c r="A83" s="8">
        <f>SUBTOTAL(103,$B$4:B83)*1</f>
        <v>80</v>
      </c>
      <c r="B83" s="92" t="s">
        <v>72</v>
      </c>
      <c r="C83" s="90" t="s">
        <v>389</v>
      </c>
      <c r="D83" s="92" t="s">
        <v>94</v>
      </c>
      <c r="E83" s="92" t="s">
        <v>129</v>
      </c>
      <c r="F83" s="92" t="s">
        <v>98</v>
      </c>
      <c r="G83" s="92" t="s">
        <v>760</v>
      </c>
      <c r="H83" s="11">
        <v>45683.3031134259</v>
      </c>
      <c r="I83" s="92" t="s">
        <v>719</v>
      </c>
      <c r="J83" s="11">
        <v>45683.342141203699</v>
      </c>
      <c r="K83" s="92" t="s">
        <v>120</v>
      </c>
    </row>
    <row r="84" spans="1:11" ht="20.100000000000001" customHeight="1" x14ac:dyDescent="0.2">
      <c r="A84" s="8">
        <f>SUBTOTAL(103,$B$4:B84)*1</f>
        <v>81</v>
      </c>
      <c r="B84" s="92" t="s">
        <v>72</v>
      </c>
      <c r="C84" s="90" t="s">
        <v>389</v>
      </c>
      <c r="D84" s="92" t="s">
        <v>94</v>
      </c>
      <c r="E84" s="92" t="s">
        <v>129</v>
      </c>
      <c r="F84" s="92" t="s">
        <v>98</v>
      </c>
      <c r="G84" s="92" t="s">
        <v>802</v>
      </c>
      <c r="H84" s="11">
        <v>45682.629305555602</v>
      </c>
      <c r="I84" s="92" t="s">
        <v>709</v>
      </c>
      <c r="J84" s="11">
        <v>45682.678252314799</v>
      </c>
      <c r="K84" s="92" t="s">
        <v>120</v>
      </c>
    </row>
    <row r="85" spans="1:11" ht="20.100000000000001" customHeight="1" x14ac:dyDescent="0.2">
      <c r="A85" s="8">
        <f>SUBTOTAL(103,$B$4:B85)*1</f>
        <v>82</v>
      </c>
      <c r="B85" s="92" t="s">
        <v>72</v>
      </c>
      <c r="C85" s="90" t="s">
        <v>389</v>
      </c>
      <c r="D85" s="92" t="s">
        <v>94</v>
      </c>
      <c r="E85" s="92" t="s">
        <v>129</v>
      </c>
      <c r="F85" s="92" t="s">
        <v>98</v>
      </c>
      <c r="G85" s="92" t="s">
        <v>754</v>
      </c>
      <c r="H85" s="11">
        <v>45683.619409722203</v>
      </c>
      <c r="I85" s="92" t="s">
        <v>755</v>
      </c>
      <c r="J85" s="11">
        <v>45683.654108796298</v>
      </c>
      <c r="K85" s="92" t="s">
        <v>120</v>
      </c>
    </row>
    <row r="86" spans="1:11" ht="20.100000000000001" customHeight="1" x14ac:dyDescent="0.2">
      <c r="A86" s="8">
        <f>SUBTOTAL(103,$B$4:B86)*1</f>
        <v>83</v>
      </c>
      <c r="B86" s="92" t="s">
        <v>72</v>
      </c>
      <c r="C86" s="90" t="s">
        <v>389</v>
      </c>
      <c r="D86" s="92" t="s">
        <v>94</v>
      </c>
      <c r="E86" s="92" t="s">
        <v>129</v>
      </c>
      <c r="F86" s="92" t="s">
        <v>98</v>
      </c>
      <c r="G86" s="92" t="s">
        <v>838</v>
      </c>
      <c r="H86" s="11">
        <v>45682.486111111102</v>
      </c>
      <c r="I86" s="92" t="s">
        <v>839</v>
      </c>
      <c r="J86" s="11">
        <v>45682.542002314804</v>
      </c>
      <c r="K86" s="92" t="s">
        <v>120</v>
      </c>
    </row>
    <row r="87" spans="1:11" ht="20.100000000000001" customHeight="1" x14ac:dyDescent="0.2">
      <c r="A87" s="8">
        <f>SUBTOTAL(103,$B$4:B87)*1</f>
        <v>84</v>
      </c>
      <c r="B87" s="92" t="s">
        <v>72</v>
      </c>
      <c r="C87" s="90" t="s">
        <v>389</v>
      </c>
      <c r="D87" s="92" t="s">
        <v>94</v>
      </c>
      <c r="E87" s="92" t="s">
        <v>129</v>
      </c>
      <c r="F87" s="92" t="s">
        <v>98</v>
      </c>
      <c r="G87" s="92" t="s">
        <v>754</v>
      </c>
      <c r="H87" s="11">
        <v>45681.478379629603</v>
      </c>
      <c r="I87" s="92" t="s">
        <v>761</v>
      </c>
      <c r="J87" s="11">
        <v>45681.529050925899</v>
      </c>
      <c r="K87" s="92" t="s">
        <v>120</v>
      </c>
    </row>
    <row r="88" spans="1:11" ht="20.100000000000001" customHeight="1" x14ac:dyDescent="0.2">
      <c r="A88" s="8">
        <f>SUBTOTAL(103,$B$4:B88)*1</f>
        <v>85</v>
      </c>
      <c r="B88" s="92" t="s">
        <v>72</v>
      </c>
      <c r="C88" s="90" t="s">
        <v>389</v>
      </c>
      <c r="D88" s="92" t="s">
        <v>94</v>
      </c>
      <c r="E88" s="92" t="s">
        <v>129</v>
      </c>
      <c r="F88" s="92" t="s">
        <v>98</v>
      </c>
      <c r="G88" s="92" t="s">
        <v>708</v>
      </c>
      <c r="H88" s="11">
        <v>45683.465335648201</v>
      </c>
      <c r="I88" s="92" t="s">
        <v>709</v>
      </c>
      <c r="J88" s="11">
        <v>45683.504768518498</v>
      </c>
      <c r="K88" s="92" t="s">
        <v>120</v>
      </c>
    </row>
    <row r="89" spans="1:11" ht="20.100000000000001" customHeight="1" x14ac:dyDescent="0.2">
      <c r="A89" s="8">
        <f>SUBTOTAL(103,$B$4:B89)*1</f>
        <v>86</v>
      </c>
      <c r="B89" s="92" t="s">
        <v>72</v>
      </c>
      <c r="C89" s="90" t="s">
        <v>389</v>
      </c>
      <c r="D89" s="92" t="s">
        <v>94</v>
      </c>
      <c r="E89" s="92" t="s">
        <v>129</v>
      </c>
      <c r="F89" s="92" t="s">
        <v>98</v>
      </c>
      <c r="G89" s="92" t="s">
        <v>881</v>
      </c>
      <c r="H89" s="11">
        <v>45681.702731481499</v>
      </c>
      <c r="I89" s="92" t="s">
        <v>763</v>
      </c>
      <c r="J89" s="11">
        <v>45681.829224537003</v>
      </c>
      <c r="K89" s="92" t="s">
        <v>120</v>
      </c>
    </row>
    <row r="90" spans="1:11" ht="20.100000000000001" customHeight="1" x14ac:dyDescent="0.2">
      <c r="A90" s="8">
        <f>SUBTOTAL(103,$B$4:B90)*1</f>
        <v>87</v>
      </c>
      <c r="B90" s="92" t="s">
        <v>72</v>
      </c>
      <c r="C90" s="90" t="s">
        <v>389</v>
      </c>
      <c r="D90" s="92" t="s">
        <v>94</v>
      </c>
      <c r="E90" s="92" t="s">
        <v>129</v>
      </c>
      <c r="F90" s="92" t="s">
        <v>98</v>
      </c>
      <c r="G90" s="92" t="s">
        <v>872</v>
      </c>
      <c r="H90" s="11">
        <v>45683.741226851896</v>
      </c>
      <c r="I90" s="92" t="s">
        <v>705</v>
      </c>
      <c r="J90" s="11">
        <v>45683.767013888901</v>
      </c>
      <c r="K90" s="92" t="s">
        <v>120</v>
      </c>
    </row>
    <row r="91" spans="1:11" ht="20.100000000000001" customHeight="1" x14ac:dyDescent="0.2">
      <c r="A91" s="8">
        <f>SUBTOTAL(103,$B$4:B91)*1</f>
        <v>88</v>
      </c>
      <c r="B91" s="92" t="s">
        <v>72</v>
      </c>
      <c r="C91" s="90" t="s">
        <v>389</v>
      </c>
      <c r="D91" s="92" t="s">
        <v>94</v>
      </c>
      <c r="E91" s="92" t="s">
        <v>129</v>
      </c>
      <c r="F91" s="92" t="s">
        <v>98</v>
      </c>
      <c r="G91" s="92" t="s">
        <v>903</v>
      </c>
      <c r="H91" s="11">
        <v>45685.830023148097</v>
      </c>
      <c r="I91" s="92" t="s">
        <v>709</v>
      </c>
      <c r="J91" s="11">
        <v>45685.862094907403</v>
      </c>
      <c r="K91" s="92" t="s">
        <v>120</v>
      </c>
    </row>
    <row r="92" spans="1:11" ht="20.100000000000001" customHeight="1" x14ac:dyDescent="0.2">
      <c r="A92" s="8">
        <f>SUBTOTAL(103,$B$4:B92)*1</f>
        <v>89</v>
      </c>
      <c r="B92" s="92" t="s">
        <v>72</v>
      </c>
      <c r="C92" s="90" t="s">
        <v>390</v>
      </c>
      <c r="D92" s="92" t="s">
        <v>94</v>
      </c>
      <c r="E92" s="92" t="s">
        <v>129</v>
      </c>
      <c r="F92" s="92" t="s">
        <v>98</v>
      </c>
      <c r="G92" s="92" t="s">
        <v>718</v>
      </c>
      <c r="H92" s="11">
        <v>45686.769884259302</v>
      </c>
      <c r="I92" s="92" t="s">
        <v>719</v>
      </c>
      <c r="J92" s="11">
        <v>45686.775451388901</v>
      </c>
      <c r="K92" s="92" t="s">
        <v>120</v>
      </c>
    </row>
    <row r="93" spans="1:11" ht="20.100000000000001" customHeight="1" x14ac:dyDescent="0.2">
      <c r="A93" s="8">
        <f>SUBTOTAL(103,$B$4:B93)*1</f>
        <v>90</v>
      </c>
      <c r="B93" s="92" t="s">
        <v>72</v>
      </c>
      <c r="C93" s="90" t="s">
        <v>390</v>
      </c>
      <c r="D93" s="92" t="s">
        <v>94</v>
      </c>
      <c r="E93" s="92" t="s">
        <v>129</v>
      </c>
      <c r="F93" s="92" t="s">
        <v>98</v>
      </c>
      <c r="G93" s="92" t="s">
        <v>740</v>
      </c>
      <c r="H93" s="11">
        <v>45687.659814814797</v>
      </c>
      <c r="I93" s="92" t="s">
        <v>741</v>
      </c>
      <c r="J93" s="11">
        <v>45687.671354166698</v>
      </c>
      <c r="K93" s="92" t="s">
        <v>120</v>
      </c>
    </row>
    <row r="94" spans="1:11" ht="20.100000000000001" customHeight="1" x14ac:dyDescent="0.2">
      <c r="A94" s="8">
        <f>SUBTOTAL(103,$B$4:B94)*1</f>
        <v>91</v>
      </c>
      <c r="B94" s="92" t="s">
        <v>72</v>
      </c>
      <c r="C94" s="90" t="s">
        <v>390</v>
      </c>
      <c r="D94" s="92" t="s">
        <v>94</v>
      </c>
      <c r="E94" s="92" t="s">
        <v>129</v>
      </c>
      <c r="F94" s="92" t="s">
        <v>98</v>
      </c>
      <c r="G94" s="92" t="s">
        <v>762</v>
      </c>
      <c r="H94" s="11">
        <v>45682.030069444401</v>
      </c>
      <c r="I94" s="92" t="s">
        <v>763</v>
      </c>
      <c r="J94" s="11">
        <v>45682.047083333302</v>
      </c>
      <c r="K94" s="92" t="s">
        <v>120</v>
      </c>
    </row>
    <row r="95" spans="1:11" ht="20.100000000000001" customHeight="1" x14ac:dyDescent="0.2">
      <c r="A95" s="8">
        <f>SUBTOTAL(103,$B$4:B95)*1</f>
        <v>92</v>
      </c>
      <c r="B95" s="92" t="s">
        <v>72</v>
      </c>
      <c r="C95" s="90" t="s">
        <v>390</v>
      </c>
      <c r="D95" s="92" t="s">
        <v>94</v>
      </c>
      <c r="E95" s="92" t="s">
        <v>129</v>
      </c>
      <c r="F95" s="92" t="s">
        <v>98</v>
      </c>
      <c r="G95" s="92" t="s">
        <v>754</v>
      </c>
      <c r="H95" s="11">
        <v>45684.255185185197</v>
      </c>
      <c r="I95" s="92" t="s">
        <v>776</v>
      </c>
      <c r="J95" s="11">
        <v>45684.297939814802</v>
      </c>
      <c r="K95" s="92" t="s">
        <v>120</v>
      </c>
    </row>
    <row r="96" spans="1:11" ht="20.100000000000001" customHeight="1" x14ac:dyDescent="0.2">
      <c r="A96" s="8">
        <f>SUBTOTAL(103,$B$4:B96)*1</f>
        <v>93</v>
      </c>
      <c r="B96" s="92" t="s">
        <v>72</v>
      </c>
      <c r="C96" s="90" t="s">
        <v>390</v>
      </c>
      <c r="D96" s="92" t="s">
        <v>94</v>
      </c>
      <c r="E96" s="92" t="s">
        <v>129</v>
      </c>
      <c r="F96" s="92" t="s">
        <v>98</v>
      </c>
      <c r="G96" s="92" t="s">
        <v>760</v>
      </c>
      <c r="H96" s="11">
        <v>45683.313449074099</v>
      </c>
      <c r="I96" s="92" t="s">
        <v>755</v>
      </c>
      <c r="J96" s="11">
        <v>45683.340046296304</v>
      </c>
      <c r="K96" s="92" t="s">
        <v>120</v>
      </c>
    </row>
    <row r="97" spans="1:11" ht="20.100000000000001" customHeight="1" x14ac:dyDescent="0.2">
      <c r="A97" s="8">
        <f>SUBTOTAL(103,$B$4:B97)*1</f>
        <v>94</v>
      </c>
      <c r="B97" s="92" t="s">
        <v>72</v>
      </c>
      <c r="C97" s="90" t="s">
        <v>390</v>
      </c>
      <c r="D97" s="92" t="s">
        <v>94</v>
      </c>
      <c r="E97" s="92" t="s">
        <v>129</v>
      </c>
      <c r="F97" s="92" t="s">
        <v>98</v>
      </c>
      <c r="G97" s="92" t="s">
        <v>746</v>
      </c>
      <c r="H97" s="11">
        <v>45684.424317129597</v>
      </c>
      <c r="I97" s="92" t="s">
        <v>710</v>
      </c>
      <c r="J97" s="11">
        <v>45684.456608796303</v>
      </c>
      <c r="K97" s="92" t="s">
        <v>120</v>
      </c>
    </row>
    <row r="98" spans="1:11" ht="20.100000000000001" customHeight="1" x14ac:dyDescent="0.2">
      <c r="A98" s="8">
        <f>SUBTOTAL(103,$B$4:B98)*1</f>
        <v>95</v>
      </c>
      <c r="B98" s="92" t="s">
        <v>72</v>
      </c>
      <c r="C98" s="90" t="s">
        <v>390</v>
      </c>
      <c r="D98" s="92" t="s">
        <v>94</v>
      </c>
      <c r="E98" s="92" t="s">
        <v>129</v>
      </c>
      <c r="F98" s="92" t="s">
        <v>98</v>
      </c>
      <c r="G98" s="92" t="s">
        <v>754</v>
      </c>
      <c r="H98" s="11">
        <v>45683.556643518503</v>
      </c>
      <c r="I98" s="92" t="s">
        <v>857</v>
      </c>
      <c r="J98" s="11">
        <v>45683.592662037001</v>
      </c>
      <c r="K98" s="92" t="s">
        <v>120</v>
      </c>
    </row>
    <row r="99" spans="1:11" ht="20.100000000000001" customHeight="1" x14ac:dyDescent="0.2">
      <c r="A99" s="8">
        <f>SUBTOTAL(103,$B$4:B99)*1</f>
        <v>96</v>
      </c>
      <c r="B99" s="92" t="s">
        <v>72</v>
      </c>
      <c r="C99" s="90" t="s">
        <v>390</v>
      </c>
      <c r="D99" s="92" t="s">
        <v>94</v>
      </c>
      <c r="E99" s="92" t="s">
        <v>129</v>
      </c>
      <c r="F99" s="92" t="s">
        <v>98</v>
      </c>
      <c r="G99" s="92" t="s">
        <v>754</v>
      </c>
      <c r="H99" s="11">
        <v>45682.547974537003</v>
      </c>
      <c r="I99" s="92" t="s">
        <v>868</v>
      </c>
      <c r="J99" s="11">
        <v>45682.566701388903</v>
      </c>
      <c r="K99" s="92" t="s">
        <v>120</v>
      </c>
    </row>
    <row r="100" spans="1:11" ht="20.100000000000001" customHeight="1" x14ac:dyDescent="0.2">
      <c r="A100" s="8">
        <f>SUBTOTAL(103,$B$4:B100)*1</f>
        <v>97</v>
      </c>
      <c r="B100" s="92" t="s">
        <v>72</v>
      </c>
      <c r="C100" s="90" t="s">
        <v>390</v>
      </c>
      <c r="D100" s="92" t="s">
        <v>94</v>
      </c>
      <c r="E100" s="92" t="s">
        <v>129</v>
      </c>
      <c r="F100" s="92" t="s">
        <v>98</v>
      </c>
      <c r="G100" s="92" t="s">
        <v>872</v>
      </c>
      <c r="H100" s="11">
        <v>45683.423865740697</v>
      </c>
      <c r="I100" s="92" t="s">
        <v>705</v>
      </c>
      <c r="J100" s="11">
        <v>45683.458391203698</v>
      </c>
      <c r="K100" s="92" t="s">
        <v>120</v>
      </c>
    </row>
    <row r="101" spans="1:11" ht="20.100000000000001" customHeight="1" x14ac:dyDescent="0.2">
      <c r="A101" s="8">
        <f>SUBTOTAL(103,$B$4:B101)*1</f>
        <v>98</v>
      </c>
      <c r="B101" s="92" t="s">
        <v>72</v>
      </c>
      <c r="C101" s="90" t="s">
        <v>390</v>
      </c>
      <c r="D101" s="92" t="s">
        <v>94</v>
      </c>
      <c r="E101" s="92" t="s">
        <v>129</v>
      </c>
      <c r="F101" s="92" t="s">
        <v>98</v>
      </c>
      <c r="G101" s="92" t="s">
        <v>890</v>
      </c>
      <c r="H101" s="11">
        <v>45682.670219907399</v>
      </c>
      <c r="I101" s="92" t="s">
        <v>763</v>
      </c>
      <c r="J101" s="11">
        <v>45682.686030092598</v>
      </c>
      <c r="K101" s="92" t="s">
        <v>120</v>
      </c>
    </row>
    <row r="102" spans="1:11" ht="20.100000000000001" customHeight="1" x14ac:dyDescent="0.2">
      <c r="A102" s="8">
        <f>SUBTOTAL(103,$B$4:B102)*1</f>
        <v>99</v>
      </c>
      <c r="B102" s="92" t="s">
        <v>72</v>
      </c>
      <c r="C102" s="90" t="s">
        <v>390</v>
      </c>
      <c r="D102" s="92" t="s">
        <v>94</v>
      </c>
      <c r="E102" s="92" t="s">
        <v>129</v>
      </c>
      <c r="F102" s="92" t="s">
        <v>98</v>
      </c>
      <c r="G102" s="92" t="s">
        <v>881</v>
      </c>
      <c r="H102" s="11">
        <v>45683.739155092597</v>
      </c>
      <c r="I102" s="92" t="s">
        <v>800</v>
      </c>
      <c r="J102" s="11">
        <v>45683.789189814801</v>
      </c>
      <c r="K102" s="92" t="s">
        <v>120</v>
      </c>
    </row>
    <row r="103" spans="1:11" ht="20.100000000000001" customHeight="1" x14ac:dyDescent="0.2">
      <c r="A103" s="8">
        <f>SUBTOTAL(103,$B$4:B103)*1</f>
        <v>100</v>
      </c>
      <c r="B103" s="92" t="s">
        <v>72</v>
      </c>
      <c r="C103" s="90" t="s">
        <v>390</v>
      </c>
      <c r="D103" s="92" t="s">
        <v>94</v>
      </c>
      <c r="E103" s="92" t="s">
        <v>129</v>
      </c>
      <c r="F103" s="92" t="s">
        <v>98</v>
      </c>
      <c r="G103" s="92" t="s">
        <v>903</v>
      </c>
      <c r="H103" s="11">
        <v>45685.667418981502</v>
      </c>
      <c r="I103" s="92" t="s">
        <v>763</v>
      </c>
      <c r="J103" s="11">
        <v>45685.706030092602</v>
      </c>
      <c r="K103" s="92" t="s">
        <v>120</v>
      </c>
    </row>
    <row r="104" spans="1:11" ht="20.100000000000001" customHeight="1" x14ac:dyDescent="0.2">
      <c r="A104" s="8">
        <f>SUBTOTAL(103,$B$4:B104)*1</f>
        <v>101</v>
      </c>
      <c r="B104" s="92" t="s">
        <v>72</v>
      </c>
      <c r="C104" s="90" t="s">
        <v>391</v>
      </c>
      <c r="D104" s="92" t="s">
        <v>94</v>
      </c>
      <c r="E104" s="92" t="s">
        <v>129</v>
      </c>
      <c r="F104" s="92" t="s">
        <v>98</v>
      </c>
      <c r="G104" s="92" t="s">
        <v>688</v>
      </c>
      <c r="H104" s="11">
        <v>45686.573136574101</v>
      </c>
      <c r="I104" s="92" t="s">
        <v>689</v>
      </c>
      <c r="J104" s="11">
        <v>45686.696493055599</v>
      </c>
      <c r="K104" s="92" t="s">
        <v>120</v>
      </c>
    </row>
    <row r="105" spans="1:11" ht="20.100000000000001" customHeight="1" x14ac:dyDescent="0.2">
      <c r="A105" s="8">
        <f>SUBTOTAL(103,$B$4:B105)*1</f>
        <v>102</v>
      </c>
      <c r="B105" s="92" t="s">
        <v>72</v>
      </c>
      <c r="C105" s="90" t="s">
        <v>391</v>
      </c>
      <c r="D105" s="92" t="s">
        <v>94</v>
      </c>
      <c r="E105" s="92" t="s">
        <v>129</v>
      </c>
      <c r="F105" s="92" t="s">
        <v>98</v>
      </c>
      <c r="G105" s="92" t="s">
        <v>698</v>
      </c>
      <c r="H105" s="11">
        <v>45688.645439814798</v>
      </c>
      <c r="I105" s="92" t="s">
        <v>700</v>
      </c>
      <c r="J105" s="11">
        <v>45688.681597222203</v>
      </c>
      <c r="K105" s="92" t="s">
        <v>120</v>
      </c>
    </row>
    <row r="106" spans="1:11" ht="20.100000000000001" customHeight="1" x14ac:dyDescent="0.2">
      <c r="A106" s="8">
        <f>SUBTOTAL(103,$B$4:B106)*1</f>
        <v>103</v>
      </c>
      <c r="B106" s="92" t="s">
        <v>72</v>
      </c>
      <c r="C106" s="90" t="s">
        <v>391</v>
      </c>
      <c r="D106" s="92" t="s">
        <v>94</v>
      </c>
      <c r="E106" s="92" t="s">
        <v>129</v>
      </c>
      <c r="F106" s="92" t="s">
        <v>98</v>
      </c>
      <c r="G106" s="92" t="s">
        <v>694</v>
      </c>
      <c r="H106" s="11">
        <v>45688.398020833301</v>
      </c>
      <c r="I106" s="92" t="s">
        <v>703</v>
      </c>
      <c r="J106" s="11">
        <v>45688.454178240703</v>
      </c>
      <c r="K106" s="92" t="s">
        <v>120</v>
      </c>
    </row>
    <row r="107" spans="1:11" ht="20.100000000000001" customHeight="1" x14ac:dyDescent="0.2">
      <c r="A107" s="8">
        <f>SUBTOTAL(103,$B$4:B107)*1</f>
        <v>104</v>
      </c>
      <c r="B107" s="92" t="s">
        <v>72</v>
      </c>
      <c r="C107" s="90" t="s">
        <v>391</v>
      </c>
      <c r="D107" s="92" t="s">
        <v>94</v>
      </c>
      <c r="E107" s="92" t="s">
        <v>129</v>
      </c>
      <c r="F107" s="92" t="s">
        <v>98</v>
      </c>
      <c r="G107" s="92" t="s">
        <v>698</v>
      </c>
      <c r="H107" s="11">
        <v>45687.262141203697</v>
      </c>
      <c r="I107" s="92" t="s">
        <v>706</v>
      </c>
      <c r="J107" s="11">
        <v>45687.303194444401</v>
      </c>
      <c r="K107" s="92" t="s">
        <v>120</v>
      </c>
    </row>
    <row r="108" spans="1:11" ht="20.100000000000001" customHeight="1" x14ac:dyDescent="0.2">
      <c r="A108" s="8">
        <f>SUBTOTAL(103,$B$4:B108)*1</f>
        <v>105</v>
      </c>
      <c r="B108" s="92" t="s">
        <v>72</v>
      </c>
      <c r="C108" s="90" t="s">
        <v>391</v>
      </c>
      <c r="D108" s="92" t="s">
        <v>94</v>
      </c>
      <c r="E108" s="92" t="s">
        <v>129</v>
      </c>
      <c r="F108" s="92" t="s">
        <v>98</v>
      </c>
      <c r="G108" s="92" t="s">
        <v>698</v>
      </c>
      <c r="H108" s="11">
        <v>45688.247164351902</v>
      </c>
      <c r="I108" s="92" t="s">
        <v>706</v>
      </c>
      <c r="J108" s="11">
        <v>45688.2887962963</v>
      </c>
      <c r="K108" s="92" t="s">
        <v>120</v>
      </c>
    </row>
    <row r="109" spans="1:11" ht="20.100000000000001" customHeight="1" x14ac:dyDescent="0.2">
      <c r="A109" s="8">
        <f>SUBTOTAL(103,$B$4:B109)*1</f>
        <v>106</v>
      </c>
      <c r="B109" s="92" t="s">
        <v>72</v>
      </c>
      <c r="C109" s="90" t="s">
        <v>391</v>
      </c>
      <c r="D109" s="92" t="s">
        <v>94</v>
      </c>
      <c r="E109" s="92" t="s">
        <v>129</v>
      </c>
      <c r="F109" s="92" t="s">
        <v>98</v>
      </c>
      <c r="G109" s="92" t="s">
        <v>694</v>
      </c>
      <c r="H109" s="11">
        <v>45687.380902777797</v>
      </c>
      <c r="I109" s="92" t="s">
        <v>703</v>
      </c>
      <c r="J109" s="11">
        <v>45687.4360185185</v>
      </c>
      <c r="K109" s="92" t="s">
        <v>120</v>
      </c>
    </row>
    <row r="110" spans="1:11" ht="20.100000000000001" customHeight="1" x14ac:dyDescent="0.2">
      <c r="A110" s="8">
        <f>SUBTOTAL(103,$B$4:B110)*1</f>
        <v>107</v>
      </c>
      <c r="B110" s="92" t="s">
        <v>72</v>
      </c>
      <c r="C110" s="90" t="s">
        <v>391</v>
      </c>
      <c r="D110" s="92" t="s">
        <v>94</v>
      </c>
      <c r="E110" s="92" t="s">
        <v>129</v>
      </c>
      <c r="F110" s="92" t="s">
        <v>98</v>
      </c>
      <c r="G110" s="92" t="s">
        <v>714</v>
      </c>
      <c r="H110" s="11">
        <v>45686.814710648097</v>
      </c>
      <c r="I110" s="92" t="s">
        <v>715</v>
      </c>
      <c r="J110" s="11">
        <v>45686.822824074101</v>
      </c>
      <c r="K110" s="92" t="s">
        <v>120</v>
      </c>
    </row>
    <row r="111" spans="1:11" ht="20.100000000000001" customHeight="1" x14ac:dyDescent="0.2">
      <c r="A111" s="8">
        <f>SUBTOTAL(103,$B$4:B111)*1</f>
        <v>108</v>
      </c>
      <c r="B111" s="92" t="s">
        <v>72</v>
      </c>
      <c r="C111" s="90" t="s">
        <v>391</v>
      </c>
      <c r="D111" s="92" t="s">
        <v>94</v>
      </c>
      <c r="E111" s="92" t="s">
        <v>129</v>
      </c>
      <c r="F111" s="92" t="s">
        <v>98</v>
      </c>
      <c r="G111" s="92" t="s">
        <v>721</v>
      </c>
      <c r="H111" s="11">
        <v>45686.868275462999</v>
      </c>
      <c r="I111" s="92" t="s">
        <v>722</v>
      </c>
      <c r="J111" s="11">
        <v>45686.8900810185</v>
      </c>
      <c r="K111" s="92" t="s">
        <v>120</v>
      </c>
    </row>
    <row r="112" spans="1:11" ht="20.100000000000001" customHeight="1" x14ac:dyDescent="0.2">
      <c r="A112" s="8">
        <f>SUBTOTAL(103,$B$4:B112)*1</f>
        <v>109</v>
      </c>
      <c r="B112" s="92" t="s">
        <v>72</v>
      </c>
      <c r="C112" s="90" t="s">
        <v>391</v>
      </c>
      <c r="D112" s="92" t="s">
        <v>94</v>
      </c>
      <c r="E112" s="92" t="s">
        <v>129</v>
      </c>
      <c r="F112" s="92" t="s">
        <v>98</v>
      </c>
      <c r="G112" s="92" t="s">
        <v>698</v>
      </c>
      <c r="H112" s="11">
        <v>45686.431319444397</v>
      </c>
      <c r="I112" s="92" t="s">
        <v>735</v>
      </c>
      <c r="J112" s="11">
        <v>45686.507511574098</v>
      </c>
      <c r="K112" s="92" t="s">
        <v>120</v>
      </c>
    </row>
    <row r="113" spans="1:11" ht="20.100000000000001" customHeight="1" x14ac:dyDescent="0.2">
      <c r="A113" s="8">
        <f>SUBTOTAL(103,$B$4:B113)*1</f>
        <v>110</v>
      </c>
      <c r="B113" s="92" t="s">
        <v>72</v>
      </c>
      <c r="C113" s="90" t="s">
        <v>391</v>
      </c>
      <c r="D113" s="92" t="s">
        <v>94</v>
      </c>
      <c r="E113" s="92" t="s">
        <v>129</v>
      </c>
      <c r="F113" s="92" t="s">
        <v>98</v>
      </c>
      <c r="G113" s="92" t="s">
        <v>714</v>
      </c>
      <c r="H113" s="11">
        <v>45688.5610185185</v>
      </c>
      <c r="I113" s="92" t="s">
        <v>727</v>
      </c>
      <c r="J113" s="11">
        <v>45688.597928240699</v>
      </c>
      <c r="K113" s="92" t="s">
        <v>120</v>
      </c>
    </row>
    <row r="114" spans="1:11" ht="20.100000000000001" customHeight="1" x14ac:dyDescent="0.2">
      <c r="A114" s="8">
        <f>SUBTOTAL(103,$B$4:B114)*1</f>
        <v>111</v>
      </c>
      <c r="B114" s="92" t="s">
        <v>72</v>
      </c>
      <c r="C114" s="90" t="s">
        <v>391</v>
      </c>
      <c r="D114" s="92" t="s">
        <v>94</v>
      </c>
      <c r="E114" s="92" t="s">
        <v>129</v>
      </c>
      <c r="F114" s="92" t="s">
        <v>98</v>
      </c>
      <c r="G114" s="92" t="s">
        <v>714</v>
      </c>
      <c r="H114" s="11">
        <v>45687.5808217593</v>
      </c>
      <c r="I114" s="92" t="s">
        <v>727</v>
      </c>
      <c r="J114" s="11">
        <v>45687.618530092601</v>
      </c>
      <c r="K114" s="92" t="s">
        <v>120</v>
      </c>
    </row>
    <row r="115" spans="1:11" ht="20.100000000000001" customHeight="1" x14ac:dyDescent="0.2">
      <c r="A115" s="8">
        <f>SUBTOTAL(103,$B$4:B115)*1</f>
        <v>112</v>
      </c>
      <c r="B115" s="92" t="s">
        <v>72</v>
      </c>
      <c r="C115" s="90" t="s">
        <v>391</v>
      </c>
      <c r="D115" s="92" t="s">
        <v>94</v>
      </c>
      <c r="E115" s="92" t="s">
        <v>129</v>
      </c>
      <c r="F115" s="92" t="s">
        <v>98</v>
      </c>
      <c r="G115" s="92" t="s">
        <v>698</v>
      </c>
      <c r="H115" s="11">
        <v>45685.620949074102</v>
      </c>
      <c r="I115" s="92" t="s">
        <v>710</v>
      </c>
      <c r="J115" s="11">
        <v>45685.692627314798</v>
      </c>
      <c r="K115" s="92" t="s">
        <v>120</v>
      </c>
    </row>
    <row r="116" spans="1:11" ht="20.100000000000001" customHeight="1" x14ac:dyDescent="0.2">
      <c r="A116" s="8">
        <f>SUBTOTAL(103,$B$4:B116)*1</f>
        <v>113</v>
      </c>
      <c r="B116" s="92" t="s">
        <v>72</v>
      </c>
      <c r="C116" s="90" t="s">
        <v>391</v>
      </c>
      <c r="D116" s="92" t="s">
        <v>94</v>
      </c>
      <c r="E116" s="92" t="s">
        <v>129</v>
      </c>
      <c r="F116" s="92" t="s">
        <v>98</v>
      </c>
      <c r="G116" s="92" t="s">
        <v>748</v>
      </c>
      <c r="H116" s="11">
        <v>45685.447349536997</v>
      </c>
      <c r="I116" s="92" t="s">
        <v>695</v>
      </c>
      <c r="J116" s="11">
        <v>45685.488449074102</v>
      </c>
      <c r="K116" s="92" t="s">
        <v>120</v>
      </c>
    </row>
    <row r="117" spans="1:11" ht="20.100000000000001" customHeight="1" x14ac:dyDescent="0.2">
      <c r="A117" s="8">
        <f>SUBTOTAL(103,$B$4:B117)*1</f>
        <v>114</v>
      </c>
      <c r="B117" s="92" t="s">
        <v>72</v>
      </c>
      <c r="C117" s="90" t="s">
        <v>391</v>
      </c>
      <c r="D117" s="92" t="s">
        <v>94</v>
      </c>
      <c r="E117" s="92" t="s">
        <v>129</v>
      </c>
      <c r="F117" s="92" t="s">
        <v>98</v>
      </c>
      <c r="G117" s="92" t="s">
        <v>698</v>
      </c>
      <c r="H117" s="11">
        <v>45685.287916666697</v>
      </c>
      <c r="I117" s="92" t="s">
        <v>706</v>
      </c>
      <c r="J117" s="11">
        <v>45685.3277662037</v>
      </c>
      <c r="K117" s="92" t="s">
        <v>120</v>
      </c>
    </row>
    <row r="118" spans="1:11" ht="20.100000000000001" customHeight="1" x14ac:dyDescent="0.2">
      <c r="A118" s="8">
        <f>SUBTOTAL(103,$B$4:B118)*1</f>
        <v>115</v>
      </c>
      <c r="B118" s="92" t="s">
        <v>72</v>
      </c>
      <c r="C118" s="90" t="s">
        <v>391</v>
      </c>
      <c r="D118" s="92" t="s">
        <v>94</v>
      </c>
      <c r="E118" s="92" t="s">
        <v>129</v>
      </c>
      <c r="F118" s="92" t="s">
        <v>98</v>
      </c>
      <c r="G118" s="92" t="s">
        <v>757</v>
      </c>
      <c r="H118" s="11">
        <v>45684.639374999999</v>
      </c>
      <c r="I118" s="92" t="s">
        <v>697</v>
      </c>
      <c r="J118" s="11">
        <v>45684.678252314799</v>
      </c>
      <c r="K118" s="92" t="s">
        <v>120</v>
      </c>
    </row>
    <row r="119" spans="1:11" ht="20.100000000000001" customHeight="1" x14ac:dyDescent="0.2">
      <c r="A119" s="8">
        <f>SUBTOTAL(103,$B$4:B119)*1</f>
        <v>116</v>
      </c>
      <c r="B119" s="92" t="s">
        <v>72</v>
      </c>
      <c r="C119" s="90" t="s">
        <v>391</v>
      </c>
      <c r="D119" s="92" t="s">
        <v>94</v>
      </c>
      <c r="E119" s="92" t="s">
        <v>129</v>
      </c>
      <c r="F119" s="92" t="s">
        <v>98</v>
      </c>
      <c r="G119" s="92" t="s">
        <v>714</v>
      </c>
      <c r="H119" s="11">
        <v>45684.248530092598</v>
      </c>
      <c r="I119" s="92" t="s">
        <v>697</v>
      </c>
      <c r="J119" s="11">
        <v>45684.304502314801</v>
      </c>
      <c r="K119" s="92" t="s">
        <v>120</v>
      </c>
    </row>
    <row r="120" spans="1:11" ht="20.100000000000001" customHeight="1" x14ac:dyDescent="0.2">
      <c r="A120" s="8">
        <f>SUBTOTAL(103,$B$4:B120)*1</f>
        <v>117</v>
      </c>
      <c r="B120" s="92" t="s">
        <v>72</v>
      </c>
      <c r="C120" s="90" t="s">
        <v>391</v>
      </c>
      <c r="D120" s="92" t="s">
        <v>94</v>
      </c>
      <c r="E120" s="92" t="s">
        <v>129</v>
      </c>
      <c r="F120" s="92" t="s">
        <v>98</v>
      </c>
      <c r="G120" s="92" t="s">
        <v>757</v>
      </c>
      <c r="H120" s="11">
        <v>45684.543680555602</v>
      </c>
      <c r="I120" s="92" t="s">
        <v>778</v>
      </c>
      <c r="J120" s="11">
        <v>45684.5554513889</v>
      </c>
      <c r="K120" s="92" t="s">
        <v>120</v>
      </c>
    </row>
    <row r="121" spans="1:11" ht="20.100000000000001" customHeight="1" x14ac:dyDescent="0.2">
      <c r="A121" s="8">
        <f>SUBTOTAL(103,$B$4:B121)*1</f>
        <v>118</v>
      </c>
      <c r="B121" s="92" t="s">
        <v>72</v>
      </c>
      <c r="C121" s="90" t="s">
        <v>391</v>
      </c>
      <c r="D121" s="92" t="s">
        <v>94</v>
      </c>
      <c r="E121" s="92" t="s">
        <v>129</v>
      </c>
      <c r="F121" s="92" t="s">
        <v>98</v>
      </c>
      <c r="G121" s="92" t="s">
        <v>694</v>
      </c>
      <c r="H121" s="11">
        <v>45684.728020833303</v>
      </c>
      <c r="I121" s="92" t="s">
        <v>808</v>
      </c>
      <c r="J121" s="11">
        <v>45684.749039351896</v>
      </c>
      <c r="K121" s="92" t="s">
        <v>120</v>
      </c>
    </row>
    <row r="122" spans="1:11" ht="20.100000000000001" customHeight="1" x14ac:dyDescent="0.2">
      <c r="A122" s="8">
        <f>SUBTOTAL(103,$B$4:B122)*1</f>
        <v>119</v>
      </c>
      <c r="B122" s="92" t="s">
        <v>72</v>
      </c>
      <c r="C122" s="90" t="s">
        <v>391</v>
      </c>
      <c r="D122" s="92" t="s">
        <v>94</v>
      </c>
      <c r="E122" s="92" t="s">
        <v>129</v>
      </c>
      <c r="F122" s="92" t="s">
        <v>98</v>
      </c>
      <c r="G122" s="92" t="s">
        <v>698</v>
      </c>
      <c r="H122" s="11">
        <v>45683.261423611097</v>
      </c>
      <c r="I122" s="92" t="s">
        <v>706</v>
      </c>
      <c r="J122" s="11">
        <v>45683.303460648101</v>
      </c>
      <c r="K122" s="92" t="s">
        <v>120</v>
      </c>
    </row>
    <row r="123" spans="1:11" ht="20.100000000000001" customHeight="1" x14ac:dyDescent="0.2">
      <c r="A123" s="8">
        <f>SUBTOTAL(103,$B$4:B123)*1</f>
        <v>120</v>
      </c>
      <c r="B123" s="92" t="s">
        <v>72</v>
      </c>
      <c r="C123" s="90" t="s">
        <v>391</v>
      </c>
      <c r="D123" s="92" t="s">
        <v>94</v>
      </c>
      <c r="E123" s="92" t="s">
        <v>129</v>
      </c>
      <c r="F123" s="92" t="s">
        <v>98</v>
      </c>
      <c r="G123" s="92" t="s">
        <v>748</v>
      </c>
      <c r="H123" s="11">
        <v>45683.395011574103</v>
      </c>
      <c r="I123" s="92" t="s">
        <v>727</v>
      </c>
      <c r="J123" s="11">
        <v>45683.439456018503</v>
      </c>
      <c r="K123" s="92" t="s">
        <v>120</v>
      </c>
    </row>
    <row r="124" spans="1:11" ht="20.100000000000001" customHeight="1" x14ac:dyDescent="0.2">
      <c r="A124" s="8">
        <f>SUBTOTAL(103,$B$4:B124)*1</f>
        <v>121</v>
      </c>
      <c r="B124" s="92" t="s">
        <v>72</v>
      </c>
      <c r="C124" s="90" t="s">
        <v>391</v>
      </c>
      <c r="D124" s="92" t="s">
        <v>94</v>
      </c>
      <c r="E124" s="92" t="s">
        <v>129</v>
      </c>
      <c r="F124" s="92" t="s">
        <v>98</v>
      </c>
      <c r="G124" s="92" t="s">
        <v>762</v>
      </c>
      <c r="H124" s="11">
        <v>45680.705752314803</v>
      </c>
      <c r="I124" s="92" t="s">
        <v>775</v>
      </c>
      <c r="J124" s="11">
        <v>45680.876145833303</v>
      </c>
      <c r="K124" s="92" t="s">
        <v>120</v>
      </c>
    </row>
    <row r="125" spans="1:11" ht="20.100000000000001" customHeight="1" x14ac:dyDescent="0.2">
      <c r="A125" s="8">
        <f>SUBTOTAL(103,$B$4:B125)*1</f>
        <v>122</v>
      </c>
      <c r="B125" s="92" t="s">
        <v>72</v>
      </c>
      <c r="C125" s="90" t="s">
        <v>391</v>
      </c>
      <c r="D125" s="92" t="s">
        <v>94</v>
      </c>
      <c r="E125" s="92" t="s">
        <v>129</v>
      </c>
      <c r="F125" s="92" t="s">
        <v>98</v>
      </c>
      <c r="G125" s="92" t="s">
        <v>698</v>
      </c>
      <c r="H125" s="11">
        <v>45683.5211458333</v>
      </c>
      <c r="I125" s="92" t="s">
        <v>706</v>
      </c>
      <c r="J125" s="11">
        <v>45683.564467592601</v>
      </c>
      <c r="K125" s="92" t="s">
        <v>120</v>
      </c>
    </row>
    <row r="126" spans="1:11" ht="20.100000000000001" customHeight="1" x14ac:dyDescent="0.2">
      <c r="A126" s="8">
        <f>SUBTOTAL(103,$B$4:B126)*1</f>
        <v>123</v>
      </c>
      <c r="B126" s="92" t="s">
        <v>72</v>
      </c>
      <c r="C126" s="90" t="s">
        <v>391</v>
      </c>
      <c r="D126" s="92" t="s">
        <v>94</v>
      </c>
      <c r="E126" s="92" t="s">
        <v>129</v>
      </c>
      <c r="F126" s="92" t="s">
        <v>98</v>
      </c>
      <c r="G126" s="92" t="s">
        <v>694</v>
      </c>
      <c r="H126" s="11">
        <v>45683.654062499998</v>
      </c>
      <c r="I126" s="92" t="s">
        <v>735</v>
      </c>
      <c r="J126" s="11">
        <v>45683.685636574097</v>
      </c>
      <c r="K126" s="92" t="s">
        <v>120</v>
      </c>
    </row>
    <row r="127" spans="1:11" ht="20.100000000000001" customHeight="1" x14ac:dyDescent="0.2">
      <c r="A127" s="8">
        <f>SUBTOTAL(103,$B$4:B127)*1</f>
        <v>124</v>
      </c>
      <c r="B127" s="92" t="s">
        <v>72</v>
      </c>
      <c r="C127" s="90" t="s">
        <v>391</v>
      </c>
      <c r="D127" s="92" t="s">
        <v>94</v>
      </c>
      <c r="E127" s="92" t="s">
        <v>129</v>
      </c>
      <c r="F127" s="92" t="s">
        <v>98</v>
      </c>
      <c r="G127" s="92" t="s">
        <v>871</v>
      </c>
      <c r="H127" s="11">
        <v>45682.469398148103</v>
      </c>
      <c r="I127" s="92" t="s">
        <v>710</v>
      </c>
      <c r="J127" s="11">
        <v>45682.526284722197</v>
      </c>
      <c r="K127" s="92" t="s">
        <v>120</v>
      </c>
    </row>
    <row r="128" spans="1:11" ht="20.100000000000001" customHeight="1" x14ac:dyDescent="0.2">
      <c r="A128" s="8">
        <f>SUBTOTAL(103,$B$4:B128)*1</f>
        <v>125</v>
      </c>
      <c r="B128" s="92" t="s">
        <v>72</v>
      </c>
      <c r="C128" s="90" t="s">
        <v>391</v>
      </c>
      <c r="D128" s="92" t="s">
        <v>94</v>
      </c>
      <c r="E128" s="92" t="s">
        <v>129</v>
      </c>
      <c r="F128" s="92" t="s">
        <v>98</v>
      </c>
      <c r="G128" s="92" t="s">
        <v>882</v>
      </c>
      <c r="H128" s="11">
        <v>45682.603611111103</v>
      </c>
      <c r="I128" s="92" t="s">
        <v>883</v>
      </c>
      <c r="J128" s="11">
        <v>45682.657592592601</v>
      </c>
      <c r="K128" s="92" t="s">
        <v>120</v>
      </c>
    </row>
    <row r="129" spans="1:11" ht="20.100000000000001" customHeight="1" x14ac:dyDescent="0.2">
      <c r="A129" s="8">
        <f>SUBTOTAL(103,$B$4:B129)*1</f>
        <v>126</v>
      </c>
      <c r="B129" s="92" t="s">
        <v>72</v>
      </c>
      <c r="C129" s="90" t="s">
        <v>391</v>
      </c>
      <c r="D129" s="92" t="s">
        <v>94</v>
      </c>
      <c r="E129" s="92" t="s">
        <v>129</v>
      </c>
      <c r="F129" s="92" t="s">
        <v>98</v>
      </c>
      <c r="G129" s="92" t="s">
        <v>757</v>
      </c>
      <c r="H129" s="11">
        <v>45680.877372685201</v>
      </c>
      <c r="I129" s="92" t="s">
        <v>722</v>
      </c>
      <c r="J129" s="11">
        <v>45680.967210648101</v>
      </c>
      <c r="K129" s="92" t="s">
        <v>120</v>
      </c>
    </row>
    <row r="130" spans="1:11" ht="20.100000000000001" customHeight="1" x14ac:dyDescent="0.2">
      <c r="A130" s="8">
        <f>SUBTOTAL(103,$B$4:B130)*1</f>
        <v>127</v>
      </c>
      <c r="B130" s="92" t="s">
        <v>72</v>
      </c>
      <c r="C130" s="90" t="s">
        <v>391</v>
      </c>
      <c r="D130" s="92" t="s">
        <v>94</v>
      </c>
      <c r="E130" s="92" t="s">
        <v>129</v>
      </c>
      <c r="F130" s="92" t="s">
        <v>98</v>
      </c>
      <c r="G130" s="92" t="s">
        <v>688</v>
      </c>
      <c r="H130" s="11">
        <v>45683.829305555599</v>
      </c>
      <c r="I130" s="92" t="s">
        <v>703</v>
      </c>
      <c r="J130" s="11">
        <v>45683.914884259299</v>
      </c>
      <c r="K130" s="92" t="s">
        <v>120</v>
      </c>
    </row>
    <row r="131" spans="1:11" ht="20.100000000000001" customHeight="1" x14ac:dyDescent="0.2">
      <c r="A131" s="8">
        <f>SUBTOTAL(103,$B$4:B131)*1</f>
        <v>128</v>
      </c>
      <c r="B131" s="92" t="s">
        <v>72</v>
      </c>
      <c r="C131" s="90" t="s">
        <v>391</v>
      </c>
      <c r="D131" s="92" t="s">
        <v>94</v>
      </c>
      <c r="E131" s="92" t="s">
        <v>129</v>
      </c>
      <c r="F131" s="92" t="s">
        <v>98</v>
      </c>
      <c r="G131" s="92" t="s">
        <v>906</v>
      </c>
      <c r="H131" s="11">
        <v>45685.7659837963</v>
      </c>
      <c r="I131" s="92" t="s">
        <v>907</v>
      </c>
      <c r="J131" s="11">
        <v>45685.803645833301</v>
      </c>
      <c r="K131" s="92" t="s">
        <v>120</v>
      </c>
    </row>
    <row r="132" spans="1:11" ht="20.100000000000001" customHeight="1" x14ac:dyDescent="0.2">
      <c r="A132" s="8">
        <f>SUBTOTAL(103,$B$4:B132)*1</f>
        <v>129</v>
      </c>
      <c r="B132" s="92" t="s">
        <v>72</v>
      </c>
      <c r="C132" s="90" t="s">
        <v>391</v>
      </c>
      <c r="D132" s="92" t="s">
        <v>94</v>
      </c>
      <c r="E132" s="92" t="s">
        <v>129</v>
      </c>
      <c r="F132" s="92" t="s">
        <v>98</v>
      </c>
      <c r="G132" s="92" t="s">
        <v>849</v>
      </c>
      <c r="H132" s="11">
        <v>45684.912719907399</v>
      </c>
      <c r="I132" s="92" t="s">
        <v>722</v>
      </c>
      <c r="J132" s="11">
        <v>45684.961921296301</v>
      </c>
      <c r="K132" s="92" t="s">
        <v>120</v>
      </c>
    </row>
    <row r="133" spans="1:11" ht="20.100000000000001" customHeight="1" x14ac:dyDescent="0.2">
      <c r="A133" s="8">
        <f>SUBTOTAL(103,$B$4:B133)*1</f>
        <v>130</v>
      </c>
      <c r="B133" s="92" t="s">
        <v>72</v>
      </c>
      <c r="C133" s="90" t="s">
        <v>392</v>
      </c>
      <c r="D133" s="92" t="s">
        <v>94</v>
      </c>
      <c r="E133" s="92" t="s">
        <v>129</v>
      </c>
      <c r="F133" s="92" t="s">
        <v>98</v>
      </c>
      <c r="G133" s="92" t="s">
        <v>694</v>
      </c>
      <c r="H133" s="11">
        <v>45688.376793981501</v>
      </c>
      <c r="I133" s="92" t="s">
        <v>695</v>
      </c>
      <c r="J133" s="11">
        <v>45688.436064814799</v>
      </c>
      <c r="K133" s="92" t="s">
        <v>120</v>
      </c>
    </row>
    <row r="134" spans="1:11" ht="20.100000000000001" customHeight="1" x14ac:dyDescent="0.2">
      <c r="A134" s="8">
        <f>SUBTOTAL(103,$B$4:B134)*1</f>
        <v>131</v>
      </c>
      <c r="B134" s="92" t="s">
        <v>72</v>
      </c>
      <c r="C134" s="90" t="s">
        <v>392</v>
      </c>
      <c r="D134" s="92" t="s">
        <v>94</v>
      </c>
      <c r="E134" s="92" t="s">
        <v>129</v>
      </c>
      <c r="F134" s="92" t="s">
        <v>98</v>
      </c>
      <c r="G134" s="92" t="s">
        <v>698</v>
      </c>
      <c r="H134" s="11">
        <v>45688.583229166703</v>
      </c>
      <c r="I134" s="92" t="s">
        <v>699</v>
      </c>
      <c r="J134" s="11">
        <v>45688.669004629599</v>
      </c>
      <c r="K134" s="92" t="s">
        <v>120</v>
      </c>
    </row>
    <row r="135" spans="1:11" ht="20.100000000000001" customHeight="1" x14ac:dyDescent="0.2">
      <c r="A135" s="8">
        <f>SUBTOTAL(103,$B$4:B135)*1</f>
        <v>132</v>
      </c>
      <c r="B135" s="92" t="s">
        <v>72</v>
      </c>
      <c r="C135" s="90" t="s">
        <v>392</v>
      </c>
      <c r="D135" s="92" t="s">
        <v>94</v>
      </c>
      <c r="E135" s="92" t="s">
        <v>129</v>
      </c>
      <c r="F135" s="92" t="s">
        <v>98</v>
      </c>
      <c r="G135" s="92" t="s">
        <v>698</v>
      </c>
      <c r="H135" s="11">
        <v>45688.245162036997</v>
      </c>
      <c r="I135" s="92" t="s">
        <v>706</v>
      </c>
      <c r="J135" s="11">
        <v>45688.2883449074</v>
      </c>
      <c r="K135" s="92" t="s">
        <v>120</v>
      </c>
    </row>
    <row r="136" spans="1:11" ht="20.100000000000001" customHeight="1" x14ac:dyDescent="0.2">
      <c r="A136" s="8">
        <f>SUBTOTAL(103,$B$4:B136)*1</f>
        <v>133</v>
      </c>
      <c r="B136" s="92" t="s">
        <v>72</v>
      </c>
      <c r="C136" s="90" t="s">
        <v>392</v>
      </c>
      <c r="D136" s="92" t="s">
        <v>94</v>
      </c>
      <c r="E136" s="92" t="s">
        <v>129</v>
      </c>
      <c r="F136" s="92" t="s">
        <v>98</v>
      </c>
      <c r="G136" s="92" t="s">
        <v>698</v>
      </c>
      <c r="H136" s="11">
        <v>45687.280185185198</v>
      </c>
      <c r="I136" s="92" t="s">
        <v>710</v>
      </c>
      <c r="J136" s="11">
        <v>45687.373437499999</v>
      </c>
      <c r="K136" s="92" t="s">
        <v>120</v>
      </c>
    </row>
    <row r="137" spans="1:11" ht="20.100000000000001" customHeight="1" x14ac:dyDescent="0.2">
      <c r="A137" s="8">
        <f>SUBTOTAL(103,$B$4:B137)*1</f>
        <v>134</v>
      </c>
      <c r="B137" s="92" t="s">
        <v>72</v>
      </c>
      <c r="C137" s="90" t="s">
        <v>392</v>
      </c>
      <c r="D137" s="92" t="s">
        <v>94</v>
      </c>
      <c r="E137" s="92" t="s">
        <v>129</v>
      </c>
      <c r="F137" s="92" t="s">
        <v>98</v>
      </c>
      <c r="G137" s="92" t="s">
        <v>714</v>
      </c>
      <c r="H137" s="11">
        <v>45686.620451388902</v>
      </c>
      <c r="I137" s="92" t="s">
        <v>727</v>
      </c>
      <c r="J137" s="11">
        <v>45686.661030092597</v>
      </c>
      <c r="K137" s="92" t="s">
        <v>120</v>
      </c>
    </row>
    <row r="138" spans="1:11" ht="20.100000000000001" customHeight="1" x14ac:dyDescent="0.2">
      <c r="A138" s="8">
        <f>SUBTOTAL(103,$B$4:B138)*1</f>
        <v>135</v>
      </c>
      <c r="B138" s="92" t="s">
        <v>72</v>
      </c>
      <c r="C138" s="90" t="s">
        <v>392</v>
      </c>
      <c r="D138" s="92" t="s">
        <v>94</v>
      </c>
      <c r="E138" s="92" t="s">
        <v>129</v>
      </c>
      <c r="F138" s="92" t="s">
        <v>98</v>
      </c>
      <c r="G138" s="92" t="s">
        <v>698</v>
      </c>
      <c r="H138" s="11">
        <v>45686.4378587963</v>
      </c>
      <c r="I138" s="92" t="s">
        <v>700</v>
      </c>
      <c r="J138" s="11">
        <v>45686.4754398148</v>
      </c>
      <c r="K138" s="92" t="s">
        <v>120</v>
      </c>
    </row>
    <row r="139" spans="1:11" ht="20.100000000000001" customHeight="1" x14ac:dyDescent="0.2">
      <c r="A139" s="8">
        <f>SUBTOTAL(103,$B$4:B139)*1</f>
        <v>136</v>
      </c>
      <c r="B139" s="92" t="s">
        <v>72</v>
      </c>
      <c r="C139" s="90" t="s">
        <v>392</v>
      </c>
      <c r="D139" s="92" t="s">
        <v>94</v>
      </c>
      <c r="E139" s="92" t="s">
        <v>129</v>
      </c>
      <c r="F139" s="92" t="s">
        <v>98</v>
      </c>
      <c r="G139" s="92" t="s">
        <v>698</v>
      </c>
      <c r="H139" s="11">
        <v>45687.734247685199</v>
      </c>
      <c r="I139" s="92" t="s">
        <v>700</v>
      </c>
      <c r="J139" s="11">
        <v>45687.7733912037</v>
      </c>
      <c r="K139" s="92" t="s">
        <v>120</v>
      </c>
    </row>
    <row r="140" spans="1:11" ht="20.100000000000001" customHeight="1" x14ac:dyDescent="0.2">
      <c r="A140" s="8">
        <f>SUBTOTAL(103,$B$4:B140)*1</f>
        <v>137</v>
      </c>
      <c r="B140" s="92" t="s">
        <v>72</v>
      </c>
      <c r="C140" s="90" t="s">
        <v>392</v>
      </c>
      <c r="D140" s="92" t="s">
        <v>94</v>
      </c>
      <c r="E140" s="92" t="s">
        <v>129</v>
      </c>
      <c r="F140" s="92" t="s">
        <v>98</v>
      </c>
      <c r="G140" s="92" t="s">
        <v>714</v>
      </c>
      <c r="H140" s="11">
        <v>45687.901597222197</v>
      </c>
      <c r="I140" s="92" t="s">
        <v>722</v>
      </c>
      <c r="J140" s="11">
        <v>45687.926527777803</v>
      </c>
      <c r="K140" s="92" t="s">
        <v>120</v>
      </c>
    </row>
    <row r="141" spans="1:11" ht="20.100000000000001" customHeight="1" x14ac:dyDescent="0.2">
      <c r="A141" s="8">
        <f>SUBTOTAL(103,$B$4:B141)*1</f>
        <v>138</v>
      </c>
      <c r="B141" s="92" t="s">
        <v>72</v>
      </c>
      <c r="C141" s="90" t="s">
        <v>392</v>
      </c>
      <c r="D141" s="92" t="s">
        <v>94</v>
      </c>
      <c r="E141" s="92" t="s">
        <v>129</v>
      </c>
      <c r="F141" s="92" t="s">
        <v>98</v>
      </c>
      <c r="G141" s="92" t="s">
        <v>745</v>
      </c>
      <c r="H141" s="11">
        <v>45685.678703703699</v>
      </c>
      <c r="I141" s="92" t="s">
        <v>703</v>
      </c>
      <c r="J141" s="11">
        <v>45685.748981481498</v>
      </c>
      <c r="K141" s="92" t="s">
        <v>120</v>
      </c>
    </row>
    <row r="142" spans="1:11" ht="20.100000000000001" customHeight="1" x14ac:dyDescent="0.2">
      <c r="A142" s="8">
        <f>SUBTOTAL(103,$B$4:B142)*1</f>
        <v>139</v>
      </c>
      <c r="B142" s="92" t="s">
        <v>72</v>
      </c>
      <c r="C142" s="90" t="s">
        <v>392</v>
      </c>
      <c r="D142" s="92" t="s">
        <v>94</v>
      </c>
      <c r="E142" s="92" t="s">
        <v>129</v>
      </c>
      <c r="F142" s="92" t="s">
        <v>98</v>
      </c>
      <c r="G142" s="92" t="s">
        <v>698</v>
      </c>
      <c r="H142" s="11">
        <v>45685.3273611111</v>
      </c>
      <c r="I142" s="92" t="s">
        <v>715</v>
      </c>
      <c r="J142" s="11">
        <v>45685.363715277803</v>
      </c>
      <c r="K142" s="92" t="s">
        <v>120</v>
      </c>
    </row>
    <row r="143" spans="1:11" ht="20.100000000000001" customHeight="1" x14ac:dyDescent="0.2">
      <c r="A143" s="8">
        <f>SUBTOTAL(103,$B$4:B143)*1</f>
        <v>140</v>
      </c>
      <c r="B143" s="92" t="s">
        <v>72</v>
      </c>
      <c r="C143" s="90" t="s">
        <v>392</v>
      </c>
      <c r="D143" s="92" t="s">
        <v>94</v>
      </c>
      <c r="E143" s="92" t="s">
        <v>129</v>
      </c>
      <c r="F143" s="92" t="s">
        <v>98</v>
      </c>
      <c r="G143" s="92" t="s">
        <v>714</v>
      </c>
      <c r="H143" s="11">
        <v>45685.492789351898</v>
      </c>
      <c r="I143" s="92" t="s">
        <v>710</v>
      </c>
      <c r="J143" s="11">
        <v>45685.602384259299</v>
      </c>
      <c r="K143" s="92" t="s">
        <v>120</v>
      </c>
    </row>
    <row r="144" spans="1:11" ht="20.100000000000001" customHeight="1" x14ac:dyDescent="0.2">
      <c r="A144" s="8">
        <f>SUBTOTAL(103,$B$4:B144)*1</f>
        <v>141</v>
      </c>
      <c r="B144" s="92" t="s">
        <v>72</v>
      </c>
      <c r="C144" s="90" t="s">
        <v>392</v>
      </c>
      <c r="D144" s="92" t="s">
        <v>94</v>
      </c>
      <c r="E144" s="92" t="s">
        <v>129</v>
      </c>
      <c r="F144" s="92" t="s">
        <v>98</v>
      </c>
      <c r="G144" s="92" t="s">
        <v>714</v>
      </c>
      <c r="H144" s="11">
        <v>45682.290115740703</v>
      </c>
      <c r="I144" s="92" t="s">
        <v>697</v>
      </c>
      <c r="J144" s="11">
        <v>45682.350960648102</v>
      </c>
      <c r="K144" s="92" t="s">
        <v>120</v>
      </c>
    </row>
    <row r="145" spans="1:11" ht="20.100000000000001" customHeight="1" x14ac:dyDescent="0.2">
      <c r="A145" s="8">
        <f>SUBTOTAL(103,$B$4:B145)*1</f>
        <v>142</v>
      </c>
      <c r="B145" s="92" t="s">
        <v>72</v>
      </c>
      <c r="C145" s="90" t="s">
        <v>392</v>
      </c>
      <c r="D145" s="92" t="s">
        <v>94</v>
      </c>
      <c r="E145" s="92" t="s">
        <v>129</v>
      </c>
      <c r="F145" s="92" t="s">
        <v>98</v>
      </c>
      <c r="G145" s="92" t="s">
        <v>757</v>
      </c>
      <c r="H145" s="11">
        <v>45684.1042592593</v>
      </c>
      <c r="I145" s="92" t="s">
        <v>697</v>
      </c>
      <c r="J145" s="11">
        <v>45684.246481481503</v>
      </c>
      <c r="K145" s="92" t="s">
        <v>120</v>
      </c>
    </row>
    <row r="146" spans="1:11" ht="20.100000000000001" customHeight="1" x14ac:dyDescent="0.2">
      <c r="A146" s="8">
        <f>SUBTOTAL(103,$B$4:B146)*1</f>
        <v>143</v>
      </c>
      <c r="B146" s="92" t="s">
        <v>72</v>
      </c>
      <c r="C146" s="90" t="s">
        <v>392</v>
      </c>
      <c r="D146" s="92" t="s">
        <v>94</v>
      </c>
      <c r="E146" s="92" t="s">
        <v>129</v>
      </c>
      <c r="F146" s="92" t="s">
        <v>98</v>
      </c>
      <c r="G146" s="92" t="s">
        <v>694</v>
      </c>
      <c r="H146" s="11">
        <v>45684.329317129603</v>
      </c>
      <c r="I146" s="92" t="s">
        <v>703</v>
      </c>
      <c r="J146" s="11">
        <v>45684.537164351903</v>
      </c>
      <c r="K146" s="92" t="s">
        <v>120</v>
      </c>
    </row>
    <row r="147" spans="1:11" ht="20.100000000000001" customHeight="1" x14ac:dyDescent="0.2">
      <c r="A147" s="8">
        <f>SUBTOTAL(103,$B$4:B147)*1</f>
        <v>144</v>
      </c>
      <c r="B147" s="92" t="s">
        <v>72</v>
      </c>
      <c r="C147" s="90" t="s">
        <v>392</v>
      </c>
      <c r="D147" s="92" t="s">
        <v>94</v>
      </c>
      <c r="E147" s="92" t="s">
        <v>129</v>
      </c>
      <c r="F147" s="92" t="s">
        <v>98</v>
      </c>
      <c r="G147" s="92" t="s">
        <v>698</v>
      </c>
      <c r="H147" s="11">
        <v>45684.75</v>
      </c>
      <c r="I147" s="92" t="s">
        <v>700</v>
      </c>
      <c r="J147" s="11">
        <v>45684.788263888899</v>
      </c>
      <c r="K147" s="92" t="s">
        <v>120</v>
      </c>
    </row>
    <row r="148" spans="1:11" ht="20.100000000000001" customHeight="1" x14ac:dyDescent="0.2">
      <c r="A148" s="8">
        <f>SUBTOTAL(103,$B$4:B148)*1</f>
        <v>145</v>
      </c>
      <c r="B148" s="92" t="s">
        <v>72</v>
      </c>
      <c r="C148" s="90" t="s">
        <v>392</v>
      </c>
      <c r="D148" s="92" t="s">
        <v>94</v>
      </c>
      <c r="E148" s="92" t="s">
        <v>129</v>
      </c>
      <c r="F148" s="92" t="s">
        <v>98</v>
      </c>
      <c r="G148" s="92" t="s">
        <v>698</v>
      </c>
      <c r="H148" s="11">
        <v>45683.274756944404</v>
      </c>
      <c r="I148" s="92" t="s">
        <v>706</v>
      </c>
      <c r="J148" s="11">
        <v>45683.318981481498</v>
      </c>
      <c r="K148" s="92" t="s">
        <v>120</v>
      </c>
    </row>
    <row r="149" spans="1:11" ht="20.100000000000001" customHeight="1" x14ac:dyDescent="0.2">
      <c r="A149" s="8">
        <f>SUBTOTAL(103,$B$4:B149)*1</f>
        <v>146</v>
      </c>
      <c r="B149" s="92" t="s">
        <v>72</v>
      </c>
      <c r="C149" s="90" t="s">
        <v>392</v>
      </c>
      <c r="D149" s="92" t="s">
        <v>94</v>
      </c>
      <c r="E149" s="92" t="s">
        <v>129</v>
      </c>
      <c r="F149" s="92" t="s">
        <v>98</v>
      </c>
      <c r="G149" s="92" t="s">
        <v>714</v>
      </c>
      <c r="H149" s="11">
        <v>45684.950034722198</v>
      </c>
      <c r="I149" s="92" t="s">
        <v>722</v>
      </c>
      <c r="J149" s="11">
        <v>45684.976284722201</v>
      </c>
      <c r="K149" s="92" t="s">
        <v>120</v>
      </c>
    </row>
    <row r="150" spans="1:11" ht="20.100000000000001" customHeight="1" x14ac:dyDescent="0.2">
      <c r="A150" s="8">
        <f>SUBTOTAL(103,$B$4:B150)*1</f>
        <v>147</v>
      </c>
      <c r="B150" s="92" t="s">
        <v>72</v>
      </c>
      <c r="C150" s="90" t="s">
        <v>392</v>
      </c>
      <c r="D150" s="92" t="s">
        <v>94</v>
      </c>
      <c r="E150" s="92" t="s">
        <v>129</v>
      </c>
      <c r="F150" s="92" t="s">
        <v>98</v>
      </c>
      <c r="G150" s="92" t="s">
        <v>794</v>
      </c>
      <c r="H150" s="11">
        <v>45683.603287037004</v>
      </c>
      <c r="I150" s="92" t="s">
        <v>697</v>
      </c>
      <c r="J150" s="11">
        <v>45683.6332638889</v>
      </c>
      <c r="K150" s="92" t="s">
        <v>120</v>
      </c>
    </row>
    <row r="151" spans="1:11" ht="20.100000000000001" customHeight="1" x14ac:dyDescent="0.2">
      <c r="A151" s="8">
        <f>SUBTOTAL(103,$B$4:B151)*1</f>
        <v>148</v>
      </c>
      <c r="B151" s="92" t="s">
        <v>72</v>
      </c>
      <c r="C151" s="90" t="s">
        <v>392</v>
      </c>
      <c r="D151" s="92" t="s">
        <v>94</v>
      </c>
      <c r="E151" s="92" t="s">
        <v>129</v>
      </c>
      <c r="F151" s="92" t="s">
        <v>98</v>
      </c>
      <c r="G151" s="92" t="s">
        <v>714</v>
      </c>
      <c r="H151" s="11">
        <v>45684.647048611099</v>
      </c>
      <c r="I151" s="92" t="s">
        <v>727</v>
      </c>
      <c r="J151" s="11">
        <v>45684.687256944402</v>
      </c>
      <c r="K151" s="92" t="s">
        <v>120</v>
      </c>
    </row>
    <row r="152" spans="1:11" ht="20.100000000000001" customHeight="1" x14ac:dyDescent="0.2">
      <c r="A152" s="8">
        <f>SUBTOTAL(103,$B$4:B152)*1</f>
        <v>149</v>
      </c>
      <c r="B152" s="92" t="s">
        <v>72</v>
      </c>
      <c r="C152" s="90" t="s">
        <v>392</v>
      </c>
      <c r="D152" s="92" t="s">
        <v>94</v>
      </c>
      <c r="E152" s="92" t="s">
        <v>129</v>
      </c>
      <c r="F152" s="92" t="s">
        <v>98</v>
      </c>
      <c r="G152" s="92" t="s">
        <v>694</v>
      </c>
      <c r="H152" s="11">
        <v>45683.421041666697</v>
      </c>
      <c r="I152" s="92" t="s">
        <v>775</v>
      </c>
      <c r="J152" s="11">
        <v>45683.4617476852</v>
      </c>
      <c r="K152" s="92" t="s">
        <v>120</v>
      </c>
    </row>
    <row r="153" spans="1:11" ht="20.100000000000001" customHeight="1" x14ac:dyDescent="0.2">
      <c r="A153" s="8">
        <f>SUBTOTAL(103,$B$4:B153)*1</f>
        <v>150</v>
      </c>
      <c r="B153" s="92" t="s">
        <v>72</v>
      </c>
      <c r="C153" s="90" t="s">
        <v>392</v>
      </c>
      <c r="D153" s="92" t="s">
        <v>94</v>
      </c>
      <c r="E153" s="92" t="s">
        <v>129</v>
      </c>
      <c r="F153" s="92" t="s">
        <v>98</v>
      </c>
      <c r="G153" s="92" t="s">
        <v>694</v>
      </c>
      <c r="H153" s="11">
        <v>45683.659386574102</v>
      </c>
      <c r="I153" s="92" t="s">
        <v>735</v>
      </c>
      <c r="J153" s="11">
        <v>45683.692430555602</v>
      </c>
      <c r="K153" s="92" t="s">
        <v>120</v>
      </c>
    </row>
    <row r="154" spans="1:11" ht="20.100000000000001" customHeight="1" x14ac:dyDescent="0.2">
      <c r="A154" s="8">
        <f>SUBTOTAL(103,$B$4:B154)*1</f>
        <v>151</v>
      </c>
      <c r="B154" s="92" t="s">
        <v>72</v>
      </c>
      <c r="C154" s="90" t="s">
        <v>392</v>
      </c>
      <c r="D154" s="92" t="s">
        <v>94</v>
      </c>
      <c r="E154" s="92" t="s">
        <v>129</v>
      </c>
      <c r="F154" s="92" t="s">
        <v>98</v>
      </c>
      <c r="G154" s="92" t="s">
        <v>694</v>
      </c>
      <c r="H154" s="11">
        <v>45682.4749884259</v>
      </c>
      <c r="I154" s="92" t="s">
        <v>699</v>
      </c>
      <c r="J154" s="11">
        <v>45682.505613425899</v>
      </c>
      <c r="K154" s="92" t="s">
        <v>120</v>
      </c>
    </row>
    <row r="155" spans="1:11" ht="20.100000000000001" customHeight="1" x14ac:dyDescent="0.2">
      <c r="A155" s="8">
        <f>SUBTOTAL(103,$B$4:B155)*1</f>
        <v>152</v>
      </c>
      <c r="B155" s="92" t="s">
        <v>72</v>
      </c>
      <c r="C155" s="90" t="s">
        <v>392</v>
      </c>
      <c r="D155" s="92" t="s">
        <v>94</v>
      </c>
      <c r="E155" s="92" t="s">
        <v>129</v>
      </c>
      <c r="F155" s="92" t="s">
        <v>98</v>
      </c>
      <c r="G155" s="92" t="s">
        <v>762</v>
      </c>
      <c r="H155" s="11">
        <v>45681.8343171296</v>
      </c>
      <c r="I155" s="92" t="s">
        <v>700</v>
      </c>
      <c r="J155" s="11">
        <v>45681.926655092597</v>
      </c>
      <c r="K155" s="92" t="s">
        <v>120</v>
      </c>
    </row>
    <row r="156" spans="1:11" ht="20.100000000000001" customHeight="1" x14ac:dyDescent="0.2">
      <c r="A156" s="8">
        <f>SUBTOTAL(103,$B$4:B156)*1</f>
        <v>153</v>
      </c>
      <c r="B156" s="92" t="s">
        <v>72</v>
      </c>
      <c r="C156" s="90" t="s">
        <v>392</v>
      </c>
      <c r="D156" s="92" t="s">
        <v>94</v>
      </c>
      <c r="E156" s="92" t="s">
        <v>129</v>
      </c>
      <c r="F156" s="92" t="s">
        <v>98</v>
      </c>
      <c r="G156" s="92" t="s">
        <v>794</v>
      </c>
      <c r="H156" s="11">
        <v>45682.686793981498</v>
      </c>
      <c r="I156" s="92" t="s">
        <v>727</v>
      </c>
      <c r="J156" s="11">
        <v>45682.754699074103</v>
      </c>
      <c r="K156" s="92" t="s">
        <v>120</v>
      </c>
    </row>
    <row r="157" spans="1:11" ht="20.100000000000001" customHeight="1" x14ac:dyDescent="0.2">
      <c r="A157" s="8">
        <f>SUBTOTAL(103,$B$4:B157)*1</f>
        <v>154</v>
      </c>
      <c r="B157" s="92" t="s">
        <v>72</v>
      </c>
      <c r="C157" s="90" t="s">
        <v>392</v>
      </c>
      <c r="D157" s="92" t="s">
        <v>94</v>
      </c>
      <c r="E157" s="92" t="s">
        <v>129</v>
      </c>
      <c r="F157" s="92" t="s">
        <v>98</v>
      </c>
      <c r="G157" s="92" t="s">
        <v>688</v>
      </c>
      <c r="H157" s="11">
        <v>45683.8664236111</v>
      </c>
      <c r="I157" s="92" t="s">
        <v>775</v>
      </c>
      <c r="J157" s="11">
        <v>45683.935081018499</v>
      </c>
      <c r="K157" s="92" t="s">
        <v>120</v>
      </c>
    </row>
    <row r="158" spans="1:11" ht="20.100000000000001" customHeight="1" x14ac:dyDescent="0.2">
      <c r="A158" s="8">
        <f>SUBTOTAL(103,$B$4:B158)*1</f>
        <v>155</v>
      </c>
      <c r="B158" s="92" t="s">
        <v>72</v>
      </c>
      <c r="C158" s="90" t="s">
        <v>392</v>
      </c>
      <c r="D158" s="92" t="s">
        <v>94</v>
      </c>
      <c r="E158" s="92" t="s">
        <v>129</v>
      </c>
      <c r="F158" s="92" t="s">
        <v>98</v>
      </c>
      <c r="G158" s="92" t="s">
        <v>714</v>
      </c>
      <c r="H158" s="11">
        <v>45685.842094907399</v>
      </c>
      <c r="I158" s="92" t="s">
        <v>722</v>
      </c>
      <c r="J158" s="11">
        <v>45685.866793981499</v>
      </c>
      <c r="K158" s="92" t="s">
        <v>120</v>
      </c>
    </row>
    <row r="159" spans="1:11" ht="20.100000000000001" customHeight="1" x14ac:dyDescent="0.2">
      <c r="A159" s="8">
        <f>SUBTOTAL(103,$B$4:B159)*1</f>
        <v>156</v>
      </c>
      <c r="B159" s="92" t="s">
        <v>72</v>
      </c>
      <c r="C159" s="90" t="s">
        <v>393</v>
      </c>
      <c r="D159" s="92" t="s">
        <v>94</v>
      </c>
      <c r="E159" s="92" t="s">
        <v>129</v>
      </c>
      <c r="F159" s="92" t="s">
        <v>98</v>
      </c>
      <c r="G159" s="92" t="s">
        <v>690</v>
      </c>
      <c r="H159" s="11">
        <v>45684.883449074099</v>
      </c>
      <c r="I159" s="92" t="s">
        <v>691</v>
      </c>
      <c r="J159" s="11">
        <v>45685.017858796302</v>
      </c>
      <c r="K159" s="92" t="s">
        <v>120</v>
      </c>
    </row>
    <row r="160" spans="1:11" ht="20.100000000000001" customHeight="1" x14ac:dyDescent="0.2">
      <c r="A160" s="8">
        <f>SUBTOTAL(103,$B$4:B160)*1</f>
        <v>157</v>
      </c>
      <c r="B160" s="92" t="s">
        <v>72</v>
      </c>
      <c r="C160" s="90" t="s">
        <v>393</v>
      </c>
      <c r="D160" s="92" t="s">
        <v>94</v>
      </c>
      <c r="E160" s="92" t="s">
        <v>129</v>
      </c>
      <c r="F160" s="92" t="s">
        <v>98</v>
      </c>
      <c r="G160" s="92" t="s">
        <v>704</v>
      </c>
      <c r="H160" s="11">
        <v>45688.308437500003</v>
      </c>
      <c r="I160" s="92" t="s">
        <v>705</v>
      </c>
      <c r="J160" s="11">
        <v>45688.452210648102</v>
      </c>
      <c r="K160" s="92" t="s">
        <v>120</v>
      </c>
    </row>
    <row r="161" spans="1:11" ht="20.100000000000001" customHeight="1" x14ac:dyDescent="0.2">
      <c r="A161" s="8">
        <f>SUBTOTAL(103,$B$4:B161)*1</f>
        <v>158</v>
      </c>
      <c r="B161" s="92" t="s">
        <v>72</v>
      </c>
      <c r="C161" s="90" t="s">
        <v>393</v>
      </c>
      <c r="D161" s="92" t="s">
        <v>94</v>
      </c>
      <c r="E161" s="92" t="s">
        <v>129</v>
      </c>
      <c r="F161" s="92" t="s">
        <v>98</v>
      </c>
      <c r="G161" s="92" t="s">
        <v>704</v>
      </c>
      <c r="H161" s="11">
        <v>45687.299849536997</v>
      </c>
      <c r="I161" s="92" t="s">
        <v>712</v>
      </c>
      <c r="J161" s="11">
        <v>45687.446319444403</v>
      </c>
      <c r="K161" s="92" t="s">
        <v>120</v>
      </c>
    </row>
    <row r="162" spans="1:11" ht="20.100000000000001" customHeight="1" x14ac:dyDescent="0.2">
      <c r="A162" s="8">
        <f>SUBTOTAL(103,$B$4:B162)*1</f>
        <v>159</v>
      </c>
      <c r="B162" s="92" t="s">
        <v>72</v>
      </c>
      <c r="C162" s="90" t="s">
        <v>393</v>
      </c>
      <c r="D162" s="92" t="s">
        <v>94</v>
      </c>
      <c r="E162" s="92" t="s">
        <v>129</v>
      </c>
      <c r="F162" s="92" t="s">
        <v>98</v>
      </c>
      <c r="G162" s="92" t="s">
        <v>716</v>
      </c>
      <c r="H162" s="11">
        <v>45686.5936111111</v>
      </c>
      <c r="I162" s="92" t="s">
        <v>717</v>
      </c>
      <c r="J162" s="11">
        <v>45686.760648148098</v>
      </c>
      <c r="K162" s="92" t="s">
        <v>120</v>
      </c>
    </row>
    <row r="163" spans="1:11" ht="20.100000000000001" customHeight="1" x14ac:dyDescent="0.2">
      <c r="A163" s="8">
        <f>SUBTOTAL(103,$B$4:B163)*1</f>
        <v>160</v>
      </c>
      <c r="B163" s="92" t="s">
        <v>72</v>
      </c>
      <c r="C163" s="90" t="s">
        <v>393</v>
      </c>
      <c r="D163" s="92" t="s">
        <v>94</v>
      </c>
      <c r="E163" s="92" t="s">
        <v>129</v>
      </c>
      <c r="F163" s="92" t="s">
        <v>98</v>
      </c>
      <c r="G163" s="92" t="s">
        <v>704</v>
      </c>
      <c r="H163" s="11">
        <v>45686.302280092597</v>
      </c>
      <c r="I163" s="92" t="s">
        <v>705</v>
      </c>
      <c r="J163" s="11">
        <v>45686.451377314799</v>
      </c>
      <c r="K163" s="92" t="s">
        <v>120</v>
      </c>
    </row>
    <row r="164" spans="1:11" ht="20.100000000000001" customHeight="1" x14ac:dyDescent="0.2">
      <c r="A164" s="8">
        <f>SUBTOTAL(103,$B$4:B164)*1</f>
        <v>161</v>
      </c>
      <c r="B164" s="92" t="s">
        <v>72</v>
      </c>
      <c r="C164" s="90" t="s">
        <v>393</v>
      </c>
      <c r="D164" s="92" t="s">
        <v>94</v>
      </c>
      <c r="E164" s="92" t="s">
        <v>129</v>
      </c>
      <c r="F164" s="92" t="s">
        <v>98</v>
      </c>
      <c r="G164" s="92" t="s">
        <v>716</v>
      </c>
      <c r="H164" s="11">
        <v>45687.685601851903</v>
      </c>
      <c r="I164" s="92" t="s">
        <v>691</v>
      </c>
      <c r="J164" s="11">
        <v>45687.849027777796</v>
      </c>
      <c r="K164" s="92" t="s">
        <v>120</v>
      </c>
    </row>
    <row r="165" spans="1:11" ht="20.100000000000001" customHeight="1" x14ac:dyDescent="0.2">
      <c r="A165" s="8">
        <f>SUBTOTAL(103,$B$4:B165)*1</f>
        <v>162</v>
      </c>
      <c r="B165" s="92" t="s">
        <v>72</v>
      </c>
      <c r="C165" s="90" t="s">
        <v>393</v>
      </c>
      <c r="D165" s="92" t="s">
        <v>94</v>
      </c>
      <c r="E165" s="92" t="s">
        <v>129</v>
      </c>
      <c r="F165" s="92" t="s">
        <v>98</v>
      </c>
      <c r="G165" s="92" t="s">
        <v>738</v>
      </c>
      <c r="H165" s="11">
        <v>45687.900856481501</v>
      </c>
      <c r="I165" s="92" t="s">
        <v>739</v>
      </c>
      <c r="J165" s="11">
        <v>45687.935659722199</v>
      </c>
      <c r="K165" s="92" t="s">
        <v>120</v>
      </c>
    </row>
    <row r="166" spans="1:11" ht="20.100000000000001" customHeight="1" x14ac:dyDescent="0.2">
      <c r="A166" s="8">
        <f>SUBTOTAL(103,$B$4:B166)*1</f>
        <v>163</v>
      </c>
      <c r="B166" s="92" t="s">
        <v>72</v>
      </c>
      <c r="C166" s="90" t="s">
        <v>393</v>
      </c>
      <c r="D166" s="92" t="s">
        <v>94</v>
      </c>
      <c r="E166" s="92" t="s">
        <v>129</v>
      </c>
      <c r="F166" s="92" t="s">
        <v>98</v>
      </c>
      <c r="G166" s="92" t="s">
        <v>749</v>
      </c>
      <c r="H166" s="11">
        <v>45685.352789351899</v>
      </c>
      <c r="I166" s="92" t="s">
        <v>750</v>
      </c>
      <c r="J166" s="11">
        <v>45685.352789351899</v>
      </c>
      <c r="K166" s="92" t="s">
        <v>120</v>
      </c>
    </row>
    <row r="167" spans="1:11" ht="20.100000000000001" customHeight="1" x14ac:dyDescent="0.2">
      <c r="A167" s="8">
        <f>SUBTOTAL(103,$B$4:B167)*1</f>
        <v>164</v>
      </c>
      <c r="B167" s="92" t="s">
        <v>72</v>
      </c>
      <c r="C167" s="90" t="s">
        <v>393</v>
      </c>
      <c r="D167" s="92" t="s">
        <v>94</v>
      </c>
      <c r="E167" s="92" t="s">
        <v>129</v>
      </c>
      <c r="F167" s="92" t="s">
        <v>98</v>
      </c>
      <c r="G167" s="92" t="s">
        <v>749</v>
      </c>
      <c r="H167" s="11">
        <v>45685.352916666699</v>
      </c>
      <c r="I167" s="92" t="s">
        <v>750</v>
      </c>
      <c r="J167" s="11">
        <v>45685.352916666699</v>
      </c>
      <c r="K167" s="92" t="s">
        <v>120</v>
      </c>
    </row>
    <row r="168" spans="1:11" ht="20.100000000000001" customHeight="1" x14ac:dyDescent="0.2">
      <c r="A168" s="8">
        <f>SUBTOTAL(103,$B$4:B168)*1</f>
        <v>165</v>
      </c>
      <c r="B168" s="92" t="s">
        <v>72</v>
      </c>
      <c r="C168" s="90" t="s">
        <v>393</v>
      </c>
      <c r="D168" s="92" t="s">
        <v>94</v>
      </c>
      <c r="E168" s="92" t="s">
        <v>129</v>
      </c>
      <c r="F168" s="92" t="s">
        <v>98</v>
      </c>
      <c r="G168" s="92" t="s">
        <v>749</v>
      </c>
      <c r="H168" s="11">
        <v>45685.352916666699</v>
      </c>
      <c r="I168" s="92" t="s">
        <v>750</v>
      </c>
      <c r="J168" s="11">
        <v>45685.352916666699</v>
      </c>
      <c r="K168" s="92" t="s">
        <v>120</v>
      </c>
    </row>
    <row r="169" spans="1:11" ht="20.100000000000001" customHeight="1" x14ac:dyDescent="0.2">
      <c r="A169" s="8">
        <f>SUBTOTAL(103,$B$4:B169)*1</f>
        <v>166</v>
      </c>
      <c r="B169" s="92" t="s">
        <v>72</v>
      </c>
      <c r="C169" s="90" t="s">
        <v>393</v>
      </c>
      <c r="D169" s="92" t="s">
        <v>94</v>
      </c>
      <c r="E169" s="92" t="s">
        <v>129</v>
      </c>
      <c r="F169" s="92" t="s">
        <v>98</v>
      </c>
      <c r="G169" s="92" t="s">
        <v>751</v>
      </c>
      <c r="H169" s="11">
        <v>45685.475277777798</v>
      </c>
      <c r="I169" s="92" t="s">
        <v>752</v>
      </c>
      <c r="J169" s="11">
        <v>45685.557222222204</v>
      </c>
      <c r="K169" s="92" t="s">
        <v>120</v>
      </c>
    </row>
    <row r="170" spans="1:11" ht="20.100000000000001" customHeight="1" x14ac:dyDescent="0.2">
      <c r="A170" s="8">
        <f>SUBTOTAL(103,$B$4:B170)*1</f>
        <v>167</v>
      </c>
      <c r="B170" s="92" t="s">
        <v>72</v>
      </c>
      <c r="C170" s="90" t="s">
        <v>393</v>
      </c>
      <c r="D170" s="92" t="s">
        <v>94</v>
      </c>
      <c r="E170" s="92" t="s">
        <v>129</v>
      </c>
      <c r="F170" s="92" t="s">
        <v>98</v>
      </c>
      <c r="G170" s="92" t="s">
        <v>738</v>
      </c>
      <c r="H170" s="11">
        <v>45685.298148148097</v>
      </c>
      <c r="I170" s="92" t="s">
        <v>750</v>
      </c>
      <c r="J170" s="11">
        <v>45685.349328703698</v>
      </c>
      <c r="K170" s="92" t="s">
        <v>120</v>
      </c>
    </row>
    <row r="171" spans="1:11" ht="20.100000000000001" customHeight="1" x14ac:dyDescent="0.2">
      <c r="A171" s="8">
        <f>SUBTOTAL(103,$B$4:B171)*1</f>
        <v>168</v>
      </c>
      <c r="B171" s="92" t="s">
        <v>72</v>
      </c>
      <c r="C171" s="90" t="s">
        <v>393</v>
      </c>
      <c r="D171" s="92" t="s">
        <v>94</v>
      </c>
      <c r="E171" s="92" t="s">
        <v>129</v>
      </c>
      <c r="F171" s="92" t="s">
        <v>98</v>
      </c>
      <c r="G171" s="92" t="s">
        <v>790</v>
      </c>
      <c r="H171" s="11">
        <v>45684.308287036998</v>
      </c>
      <c r="I171" s="92" t="s">
        <v>791</v>
      </c>
      <c r="J171" s="11">
        <v>45684.365370370397</v>
      </c>
      <c r="K171" s="92" t="s">
        <v>120</v>
      </c>
    </row>
    <row r="172" spans="1:11" ht="20.100000000000001" customHeight="1" x14ac:dyDescent="0.2">
      <c r="A172" s="8">
        <f>SUBTOTAL(103,$B$4:B172)*1</f>
        <v>169</v>
      </c>
      <c r="B172" s="92" t="s">
        <v>72</v>
      </c>
      <c r="C172" s="90" t="s">
        <v>393</v>
      </c>
      <c r="D172" s="92" t="s">
        <v>94</v>
      </c>
      <c r="E172" s="92" t="s">
        <v>129</v>
      </c>
      <c r="F172" s="92" t="s">
        <v>98</v>
      </c>
      <c r="G172" s="92" t="s">
        <v>716</v>
      </c>
      <c r="H172" s="11">
        <v>45683.332615740699</v>
      </c>
      <c r="I172" s="92" t="s">
        <v>800</v>
      </c>
      <c r="J172" s="11">
        <v>45683.349351851903</v>
      </c>
      <c r="K172" s="92" t="s">
        <v>120</v>
      </c>
    </row>
    <row r="173" spans="1:11" ht="20.100000000000001" customHeight="1" x14ac:dyDescent="0.2">
      <c r="A173" s="8">
        <f>SUBTOTAL(103,$B$4:B173)*1</f>
        <v>170</v>
      </c>
      <c r="B173" s="92" t="s">
        <v>72</v>
      </c>
      <c r="C173" s="90" t="s">
        <v>393</v>
      </c>
      <c r="D173" s="92" t="s">
        <v>94</v>
      </c>
      <c r="E173" s="92" t="s">
        <v>129</v>
      </c>
      <c r="F173" s="92" t="s">
        <v>98</v>
      </c>
      <c r="G173" s="92" t="s">
        <v>762</v>
      </c>
      <c r="H173" s="11">
        <v>45681.262465277803</v>
      </c>
      <c r="I173" s="92" t="s">
        <v>800</v>
      </c>
      <c r="J173" s="11">
        <v>45681.274641203701</v>
      </c>
      <c r="K173" s="92" t="s">
        <v>120</v>
      </c>
    </row>
    <row r="174" spans="1:11" ht="20.100000000000001" customHeight="1" x14ac:dyDescent="0.2">
      <c r="A174" s="8">
        <f>SUBTOTAL(103,$B$4:B174)*1</f>
        <v>171</v>
      </c>
      <c r="B174" s="92" t="s">
        <v>72</v>
      </c>
      <c r="C174" s="90" t="s">
        <v>393</v>
      </c>
      <c r="D174" s="92" t="s">
        <v>94</v>
      </c>
      <c r="E174" s="92" t="s">
        <v>129</v>
      </c>
      <c r="F174" s="92" t="s">
        <v>98</v>
      </c>
      <c r="G174" s="92" t="s">
        <v>895</v>
      </c>
      <c r="H174" s="11">
        <v>45683.743877314802</v>
      </c>
      <c r="I174" s="92" t="s">
        <v>896</v>
      </c>
      <c r="J174" s="11">
        <v>45683.763703703698</v>
      </c>
      <c r="K174" s="92" t="s">
        <v>120</v>
      </c>
    </row>
    <row r="175" spans="1:11" ht="20.100000000000001" customHeight="1" x14ac:dyDescent="0.2">
      <c r="A175" s="8">
        <f>SUBTOTAL(103,$B$4:B175)*1</f>
        <v>172</v>
      </c>
      <c r="B175" s="92" t="s">
        <v>72</v>
      </c>
      <c r="C175" s="90" t="s">
        <v>393</v>
      </c>
      <c r="D175" s="92" t="s">
        <v>94</v>
      </c>
      <c r="E175" s="92" t="s">
        <v>129</v>
      </c>
      <c r="F175" s="92" t="s">
        <v>98</v>
      </c>
      <c r="G175" s="92" t="s">
        <v>897</v>
      </c>
      <c r="H175" s="11">
        <v>45683.550300925897</v>
      </c>
      <c r="I175" s="92" t="s">
        <v>898</v>
      </c>
      <c r="J175" s="11">
        <v>45683.705636574101</v>
      </c>
      <c r="K175" s="92" t="s">
        <v>120</v>
      </c>
    </row>
    <row r="176" spans="1:11" ht="20.100000000000001" customHeight="1" x14ac:dyDescent="0.2">
      <c r="A176" s="8">
        <f>SUBTOTAL(103,$B$4:B176)*1</f>
        <v>173</v>
      </c>
      <c r="B176" s="92" t="s">
        <v>72</v>
      </c>
      <c r="C176" s="90" t="s">
        <v>393</v>
      </c>
      <c r="D176" s="92" t="s">
        <v>94</v>
      </c>
      <c r="E176" s="92" t="s">
        <v>129</v>
      </c>
      <c r="F176" s="92" t="s">
        <v>98</v>
      </c>
      <c r="G176" s="92" t="s">
        <v>904</v>
      </c>
      <c r="H176" s="11">
        <v>45685.656319444402</v>
      </c>
      <c r="I176" s="92" t="s">
        <v>739</v>
      </c>
      <c r="J176" s="11">
        <v>45685.707523148201</v>
      </c>
      <c r="K176" s="92" t="s">
        <v>120</v>
      </c>
    </row>
    <row r="177" spans="1:11" ht="20.100000000000001" customHeight="1" x14ac:dyDescent="0.2">
      <c r="A177" s="8">
        <f>SUBTOTAL(103,$B$4:B177)*1</f>
        <v>174</v>
      </c>
      <c r="B177" s="92" t="s">
        <v>72</v>
      </c>
      <c r="C177" s="90" t="s">
        <v>394</v>
      </c>
      <c r="D177" s="92" t="s">
        <v>94</v>
      </c>
      <c r="E177" s="92" t="s">
        <v>129</v>
      </c>
      <c r="F177" s="92" t="s">
        <v>98</v>
      </c>
      <c r="G177" s="92" t="s">
        <v>762</v>
      </c>
      <c r="H177" s="11">
        <v>45681.262083333299</v>
      </c>
      <c r="I177" s="92" t="s">
        <v>800</v>
      </c>
      <c r="J177" s="11">
        <v>45681.2745138889</v>
      </c>
      <c r="K177" s="92" t="s">
        <v>120</v>
      </c>
    </row>
    <row r="178" spans="1:11" ht="20.100000000000001" customHeight="1" x14ac:dyDescent="0.2">
      <c r="A178" s="8">
        <f>SUBTOTAL(103,$B$4:B178)*1</f>
        <v>175</v>
      </c>
      <c r="B178" s="92" t="s">
        <v>72</v>
      </c>
      <c r="C178" s="90" t="s">
        <v>395</v>
      </c>
      <c r="D178" s="92" t="s">
        <v>94</v>
      </c>
      <c r="E178" s="92" t="s">
        <v>129</v>
      </c>
      <c r="F178" s="92" t="s">
        <v>98</v>
      </c>
      <c r="G178" s="92" t="s">
        <v>762</v>
      </c>
      <c r="H178" s="11">
        <v>45681.263182870403</v>
      </c>
      <c r="I178" s="92" t="s">
        <v>800</v>
      </c>
      <c r="J178" s="11">
        <v>45681.275312500002</v>
      </c>
      <c r="K178" s="92" t="s">
        <v>120</v>
      </c>
    </row>
    <row r="179" spans="1:11" ht="20.100000000000001" customHeight="1" x14ac:dyDescent="0.2">
      <c r="A179" s="8">
        <f>SUBTOTAL(103,$B$4:B179)*1</f>
        <v>176</v>
      </c>
      <c r="B179" s="92" t="s">
        <v>72</v>
      </c>
      <c r="C179" s="90" t="s">
        <v>397</v>
      </c>
      <c r="D179" s="92" t="s">
        <v>94</v>
      </c>
      <c r="E179" s="92" t="s">
        <v>129</v>
      </c>
      <c r="F179" s="92" t="s">
        <v>98</v>
      </c>
      <c r="G179" s="92" t="s">
        <v>692</v>
      </c>
      <c r="H179" s="11">
        <v>45687.584016203698</v>
      </c>
      <c r="I179" s="92" t="s">
        <v>693</v>
      </c>
      <c r="J179" s="11">
        <v>45687.663043981498</v>
      </c>
      <c r="K179" s="92" t="s">
        <v>120</v>
      </c>
    </row>
    <row r="180" spans="1:11" ht="20.100000000000001" customHeight="1" x14ac:dyDescent="0.2">
      <c r="A180" s="8">
        <f>SUBTOTAL(103,$B$4:B180)*1</f>
        <v>177</v>
      </c>
      <c r="B180" s="92" t="s">
        <v>72</v>
      </c>
      <c r="C180" s="90" t="s">
        <v>397</v>
      </c>
      <c r="D180" s="92" t="s">
        <v>94</v>
      </c>
      <c r="E180" s="92" t="s">
        <v>129</v>
      </c>
      <c r="F180" s="92" t="s">
        <v>98</v>
      </c>
      <c r="G180" s="92" t="s">
        <v>701</v>
      </c>
      <c r="H180" s="11">
        <v>45688.582928240699</v>
      </c>
      <c r="I180" s="92" t="s">
        <v>702</v>
      </c>
      <c r="J180" s="11">
        <v>45688.682685185202</v>
      </c>
      <c r="K180" s="92" t="s">
        <v>120</v>
      </c>
    </row>
    <row r="181" spans="1:11" ht="20.100000000000001" customHeight="1" x14ac:dyDescent="0.2">
      <c r="A181" s="8">
        <f>SUBTOTAL(103,$B$4:B181)*1</f>
        <v>178</v>
      </c>
      <c r="B181" s="92" t="s">
        <v>72</v>
      </c>
      <c r="C181" s="90" t="s">
        <v>397</v>
      </c>
      <c r="D181" s="92" t="s">
        <v>94</v>
      </c>
      <c r="E181" s="92" t="s">
        <v>129</v>
      </c>
      <c r="F181" s="92" t="s">
        <v>98</v>
      </c>
      <c r="G181" s="92" t="s">
        <v>696</v>
      </c>
      <c r="H181" s="11">
        <v>45687.316828703697</v>
      </c>
      <c r="I181" s="92" t="s">
        <v>707</v>
      </c>
      <c r="J181" s="11">
        <v>45687.379606481503</v>
      </c>
      <c r="K181" s="92" t="s">
        <v>120</v>
      </c>
    </row>
    <row r="182" spans="1:11" ht="20.100000000000001" customHeight="1" x14ac:dyDescent="0.2">
      <c r="A182" s="8">
        <f>SUBTOTAL(103,$B$4:B182)*1</f>
        <v>179</v>
      </c>
      <c r="B182" s="92" t="s">
        <v>72</v>
      </c>
      <c r="C182" s="90" t="s">
        <v>397</v>
      </c>
      <c r="D182" s="92" t="s">
        <v>94</v>
      </c>
      <c r="E182" s="92" t="s">
        <v>129</v>
      </c>
      <c r="F182" s="92" t="s">
        <v>98</v>
      </c>
      <c r="G182" s="92" t="s">
        <v>696</v>
      </c>
      <c r="H182" s="11">
        <v>45688.28</v>
      </c>
      <c r="I182" s="92" t="s">
        <v>697</v>
      </c>
      <c r="J182" s="11">
        <v>45688.312662037002</v>
      </c>
      <c r="K182" s="92" t="s">
        <v>120</v>
      </c>
    </row>
    <row r="183" spans="1:11" ht="20.100000000000001" customHeight="1" x14ac:dyDescent="0.2">
      <c r="A183" s="8">
        <f>SUBTOTAL(103,$B$4:B183)*1</f>
        <v>180</v>
      </c>
      <c r="B183" s="92" t="s">
        <v>72</v>
      </c>
      <c r="C183" s="90" t="s">
        <v>397</v>
      </c>
      <c r="D183" s="92" t="s">
        <v>94</v>
      </c>
      <c r="E183" s="92" t="s">
        <v>129</v>
      </c>
      <c r="F183" s="92" t="s">
        <v>98</v>
      </c>
      <c r="G183" s="92" t="s">
        <v>694</v>
      </c>
      <c r="H183" s="11">
        <v>45688.481342592597</v>
      </c>
      <c r="I183" s="92" t="s">
        <v>707</v>
      </c>
      <c r="J183" s="11">
        <v>45688.582002314797</v>
      </c>
      <c r="K183" s="92" t="s">
        <v>120</v>
      </c>
    </row>
    <row r="184" spans="1:11" ht="20.100000000000001" customHeight="1" x14ac:dyDescent="0.2">
      <c r="A184" s="8">
        <f>SUBTOTAL(103,$B$4:B184)*1</f>
        <v>181</v>
      </c>
      <c r="B184" s="92" t="s">
        <v>72</v>
      </c>
      <c r="C184" s="90" t="s">
        <v>397</v>
      </c>
      <c r="D184" s="92" t="s">
        <v>94</v>
      </c>
      <c r="E184" s="92" t="s">
        <v>129</v>
      </c>
      <c r="F184" s="92" t="s">
        <v>98</v>
      </c>
      <c r="G184" s="92" t="s">
        <v>713</v>
      </c>
      <c r="H184" s="11">
        <v>45686.763981481497</v>
      </c>
      <c r="I184" s="92" t="s">
        <v>693</v>
      </c>
      <c r="J184" s="11">
        <v>45686.816932870403</v>
      </c>
      <c r="K184" s="92" t="s">
        <v>120</v>
      </c>
    </row>
    <row r="185" spans="1:11" ht="20.100000000000001" customHeight="1" x14ac:dyDescent="0.2">
      <c r="A185" s="8">
        <f>SUBTOTAL(103,$B$4:B185)*1</f>
        <v>182</v>
      </c>
      <c r="B185" s="92" t="s">
        <v>72</v>
      </c>
      <c r="C185" s="90" t="s">
        <v>397</v>
      </c>
      <c r="D185" s="92" t="s">
        <v>94</v>
      </c>
      <c r="E185" s="92" t="s">
        <v>129</v>
      </c>
      <c r="F185" s="92" t="s">
        <v>98</v>
      </c>
      <c r="G185" s="92" t="s">
        <v>696</v>
      </c>
      <c r="H185" s="11">
        <v>45686.315648148098</v>
      </c>
      <c r="I185" s="92" t="s">
        <v>729</v>
      </c>
      <c r="J185" s="11">
        <v>45686.402141203696</v>
      </c>
      <c r="K185" s="92" t="s">
        <v>120</v>
      </c>
    </row>
    <row r="186" spans="1:11" ht="20.100000000000001" customHeight="1" x14ac:dyDescent="0.2">
      <c r="A186" s="8">
        <f>SUBTOTAL(103,$B$4:B186)*1</f>
        <v>183</v>
      </c>
      <c r="B186" s="92" t="s">
        <v>72</v>
      </c>
      <c r="C186" s="90" t="s">
        <v>397</v>
      </c>
      <c r="D186" s="92" t="s">
        <v>94</v>
      </c>
      <c r="E186" s="92" t="s">
        <v>129</v>
      </c>
      <c r="F186" s="92" t="s">
        <v>98</v>
      </c>
      <c r="G186" s="92" t="s">
        <v>686</v>
      </c>
      <c r="H186" s="11">
        <v>45686.4987384259</v>
      </c>
      <c r="I186" s="92" t="s">
        <v>734</v>
      </c>
      <c r="J186" s="11">
        <v>45686.593935185199</v>
      </c>
      <c r="K186" s="92" t="s">
        <v>120</v>
      </c>
    </row>
    <row r="187" spans="1:11" ht="20.100000000000001" customHeight="1" x14ac:dyDescent="0.2">
      <c r="A187" s="8">
        <f>SUBTOTAL(103,$B$4:B187)*1</f>
        <v>184</v>
      </c>
      <c r="B187" s="92" t="s">
        <v>72</v>
      </c>
      <c r="C187" s="90" t="s">
        <v>397</v>
      </c>
      <c r="D187" s="92" t="s">
        <v>94</v>
      </c>
      <c r="E187" s="92" t="s">
        <v>129</v>
      </c>
      <c r="F187" s="92" t="s">
        <v>98</v>
      </c>
      <c r="G187" s="92" t="s">
        <v>701</v>
      </c>
      <c r="H187" s="11">
        <v>45687.517928240697</v>
      </c>
      <c r="I187" s="92" t="s">
        <v>742</v>
      </c>
      <c r="J187" s="11">
        <v>45687.537662037001</v>
      </c>
      <c r="K187" s="92" t="s">
        <v>120</v>
      </c>
    </row>
    <row r="188" spans="1:11" ht="20.100000000000001" customHeight="1" x14ac:dyDescent="0.2">
      <c r="A188" s="8">
        <f>SUBTOTAL(103,$B$4:B188)*1</f>
        <v>185</v>
      </c>
      <c r="B188" s="92" t="s">
        <v>72</v>
      </c>
      <c r="C188" s="90" t="s">
        <v>397</v>
      </c>
      <c r="D188" s="92" t="s">
        <v>94</v>
      </c>
      <c r="E188" s="92" t="s">
        <v>129</v>
      </c>
      <c r="F188" s="92" t="s">
        <v>98</v>
      </c>
      <c r="G188" s="92" t="s">
        <v>743</v>
      </c>
      <c r="H188" s="11">
        <v>45685.617256944402</v>
      </c>
      <c r="I188" s="92" t="s">
        <v>744</v>
      </c>
      <c r="J188" s="11">
        <v>45685.669282407398</v>
      </c>
      <c r="K188" s="92" t="s">
        <v>120</v>
      </c>
    </row>
    <row r="189" spans="1:11" ht="20.100000000000001" customHeight="1" x14ac:dyDescent="0.2">
      <c r="A189" s="8">
        <f>SUBTOTAL(103,$B$4:B189)*1</f>
        <v>186</v>
      </c>
      <c r="B189" s="92" t="s">
        <v>72</v>
      </c>
      <c r="C189" s="90" t="s">
        <v>397</v>
      </c>
      <c r="D189" s="92" t="s">
        <v>94</v>
      </c>
      <c r="E189" s="92" t="s">
        <v>129</v>
      </c>
      <c r="F189" s="92" t="s">
        <v>98</v>
      </c>
      <c r="G189" s="92" t="s">
        <v>743</v>
      </c>
      <c r="H189" s="11">
        <v>45684.7521180556</v>
      </c>
      <c r="I189" s="92" t="s">
        <v>807</v>
      </c>
      <c r="J189" s="11">
        <v>45684.763078703698</v>
      </c>
      <c r="K189" s="92" t="s">
        <v>120</v>
      </c>
    </row>
    <row r="190" spans="1:11" ht="20.100000000000001" customHeight="1" x14ac:dyDescent="0.2">
      <c r="A190" s="8">
        <f>SUBTOTAL(103,$B$4:B190)*1</f>
        <v>187</v>
      </c>
      <c r="B190" s="92" t="s">
        <v>72</v>
      </c>
      <c r="C190" s="90" t="s">
        <v>397</v>
      </c>
      <c r="D190" s="92" t="s">
        <v>94</v>
      </c>
      <c r="E190" s="92" t="s">
        <v>129</v>
      </c>
      <c r="F190" s="92" t="s">
        <v>98</v>
      </c>
      <c r="G190" s="92" t="s">
        <v>809</v>
      </c>
      <c r="H190" s="11">
        <v>45684.9120833333</v>
      </c>
      <c r="I190" s="92" t="s">
        <v>693</v>
      </c>
      <c r="J190" s="11">
        <v>45684.945416666698</v>
      </c>
      <c r="K190" s="92" t="s">
        <v>120</v>
      </c>
    </row>
    <row r="191" spans="1:11" ht="20.100000000000001" customHeight="1" x14ac:dyDescent="0.2">
      <c r="A191" s="8">
        <f>SUBTOTAL(103,$B$4:B191)*1</f>
        <v>188</v>
      </c>
      <c r="B191" s="92" t="s">
        <v>72</v>
      </c>
      <c r="C191" s="90" t="s">
        <v>397</v>
      </c>
      <c r="D191" s="92" t="s">
        <v>94</v>
      </c>
      <c r="E191" s="92" t="s">
        <v>129</v>
      </c>
      <c r="F191" s="92" t="s">
        <v>98</v>
      </c>
      <c r="G191" s="92" t="s">
        <v>813</v>
      </c>
      <c r="H191" s="11">
        <v>45683.9198032407</v>
      </c>
      <c r="I191" s="92" t="s">
        <v>814</v>
      </c>
      <c r="J191" s="11">
        <v>45684.375555555598</v>
      </c>
      <c r="K191" s="92" t="s">
        <v>120</v>
      </c>
    </row>
    <row r="192" spans="1:11" ht="20.100000000000001" customHeight="1" x14ac:dyDescent="0.2">
      <c r="A192" s="8">
        <f>SUBTOTAL(103,$B$4:B192)*1</f>
        <v>189</v>
      </c>
      <c r="B192" s="92" t="s">
        <v>72</v>
      </c>
      <c r="C192" s="90" t="s">
        <v>397</v>
      </c>
      <c r="D192" s="92" t="s">
        <v>94</v>
      </c>
      <c r="E192" s="92" t="s">
        <v>129</v>
      </c>
      <c r="F192" s="92" t="s">
        <v>98</v>
      </c>
      <c r="G192" s="92" t="s">
        <v>696</v>
      </c>
      <c r="H192" s="11">
        <v>45683.339097222197</v>
      </c>
      <c r="I192" s="92" t="s">
        <v>697</v>
      </c>
      <c r="J192" s="11">
        <v>45683.372442129599</v>
      </c>
      <c r="K192" s="92" t="s">
        <v>120</v>
      </c>
    </row>
    <row r="193" spans="1:11" ht="20.100000000000001" customHeight="1" x14ac:dyDescent="0.2">
      <c r="A193" s="8">
        <f>SUBTOTAL(103,$B$4:B193)*1</f>
        <v>190</v>
      </c>
      <c r="B193" s="92" t="s">
        <v>72</v>
      </c>
      <c r="C193" s="90" t="s">
        <v>397</v>
      </c>
      <c r="D193" s="92" t="s">
        <v>94</v>
      </c>
      <c r="E193" s="92" t="s">
        <v>129</v>
      </c>
      <c r="F193" s="92" t="s">
        <v>98</v>
      </c>
      <c r="G193" s="92" t="s">
        <v>743</v>
      </c>
      <c r="H193" s="11">
        <v>45684.418483796297</v>
      </c>
      <c r="I193" s="92" t="s">
        <v>854</v>
      </c>
      <c r="J193" s="11">
        <v>45684.484097222201</v>
      </c>
      <c r="K193" s="92" t="s">
        <v>120</v>
      </c>
    </row>
    <row r="194" spans="1:11" ht="20.100000000000001" customHeight="1" x14ac:dyDescent="0.2">
      <c r="A194" s="8">
        <f>SUBTOTAL(103,$B$4:B194)*1</f>
        <v>191</v>
      </c>
      <c r="B194" s="92" t="s">
        <v>72</v>
      </c>
      <c r="C194" s="90" t="s">
        <v>397</v>
      </c>
      <c r="D194" s="92" t="s">
        <v>94</v>
      </c>
      <c r="E194" s="92" t="s">
        <v>129</v>
      </c>
      <c r="F194" s="92" t="s">
        <v>98</v>
      </c>
      <c r="G194" s="92" t="s">
        <v>694</v>
      </c>
      <c r="H194" s="11">
        <v>45683.5938888889</v>
      </c>
      <c r="I194" s="92" t="s">
        <v>814</v>
      </c>
      <c r="J194" s="11">
        <v>45683.660231481503</v>
      </c>
      <c r="K194" s="92" t="s">
        <v>120</v>
      </c>
    </row>
    <row r="195" spans="1:11" ht="20.100000000000001" customHeight="1" x14ac:dyDescent="0.2">
      <c r="A195" s="8">
        <f>SUBTOTAL(103,$B$4:B195)*1</f>
        <v>192</v>
      </c>
      <c r="B195" s="92" t="s">
        <v>72</v>
      </c>
      <c r="C195" s="90" t="s">
        <v>397</v>
      </c>
      <c r="D195" s="92" t="s">
        <v>94</v>
      </c>
      <c r="E195" s="92" t="s">
        <v>129</v>
      </c>
      <c r="F195" s="92" t="s">
        <v>98</v>
      </c>
      <c r="G195" s="92" t="s">
        <v>728</v>
      </c>
      <c r="H195" s="11">
        <v>45682.609849537002</v>
      </c>
      <c r="I195" s="92" t="s">
        <v>744</v>
      </c>
      <c r="J195" s="11">
        <v>45682.650069444397</v>
      </c>
      <c r="K195" s="92" t="s">
        <v>120</v>
      </c>
    </row>
    <row r="196" spans="1:11" ht="20.100000000000001" customHeight="1" x14ac:dyDescent="0.2">
      <c r="A196" s="8">
        <f>SUBTOTAL(103,$B$4:B196)*1</f>
        <v>193</v>
      </c>
      <c r="B196" s="92" t="s">
        <v>72</v>
      </c>
      <c r="C196" s="90" t="s">
        <v>397</v>
      </c>
      <c r="D196" s="92" t="s">
        <v>94</v>
      </c>
      <c r="E196" s="92" t="s">
        <v>129</v>
      </c>
      <c r="F196" s="92" t="s">
        <v>98</v>
      </c>
      <c r="G196" s="92" t="s">
        <v>762</v>
      </c>
      <c r="H196" s="11">
        <v>45680.8828125</v>
      </c>
      <c r="I196" s="92" t="s">
        <v>800</v>
      </c>
      <c r="J196" s="11">
        <v>45680.896539351903</v>
      </c>
      <c r="K196" s="92" t="s">
        <v>120</v>
      </c>
    </row>
    <row r="197" spans="1:11" ht="20.100000000000001" customHeight="1" x14ac:dyDescent="0.2">
      <c r="A197" s="8">
        <f>SUBTOTAL(103,$B$4:B197)*1</f>
        <v>194</v>
      </c>
      <c r="B197" s="92" t="s">
        <v>72</v>
      </c>
      <c r="C197" s="90" t="s">
        <v>397</v>
      </c>
      <c r="D197" s="92" t="s">
        <v>94</v>
      </c>
      <c r="E197" s="92" t="s">
        <v>129</v>
      </c>
      <c r="F197" s="92" t="s">
        <v>98</v>
      </c>
      <c r="G197" s="92" t="s">
        <v>701</v>
      </c>
      <c r="H197" s="11">
        <v>45682.881180555603</v>
      </c>
      <c r="I197" s="92" t="s">
        <v>693</v>
      </c>
      <c r="J197" s="11">
        <v>45682.990891203699</v>
      </c>
      <c r="K197" s="92" t="s">
        <v>120</v>
      </c>
    </row>
    <row r="198" spans="1:11" ht="20.100000000000001" customHeight="1" x14ac:dyDescent="0.2">
      <c r="A198" s="8">
        <f>SUBTOTAL(103,$B$4:B198)*1</f>
        <v>195</v>
      </c>
      <c r="B198" s="92" t="s">
        <v>72</v>
      </c>
      <c r="C198" s="90" t="s">
        <v>397</v>
      </c>
      <c r="D198" s="92" t="s">
        <v>94</v>
      </c>
      <c r="E198" s="92" t="s">
        <v>129</v>
      </c>
      <c r="F198" s="92" t="s">
        <v>98</v>
      </c>
      <c r="G198" s="92" t="s">
        <v>813</v>
      </c>
      <c r="H198" s="11">
        <v>45682.736712963</v>
      </c>
      <c r="I198" s="92" t="s">
        <v>707</v>
      </c>
      <c r="J198" s="11">
        <v>45682.879826388897</v>
      </c>
      <c r="K198" s="92" t="s">
        <v>120</v>
      </c>
    </row>
    <row r="199" spans="1:11" ht="20.100000000000001" customHeight="1" x14ac:dyDescent="0.2">
      <c r="A199" s="8">
        <f>SUBTOTAL(103,$B$4:B199)*1</f>
        <v>196</v>
      </c>
      <c r="B199" s="92" t="s">
        <v>72</v>
      </c>
      <c r="C199" s="90" t="s">
        <v>397</v>
      </c>
      <c r="D199" s="92" t="s">
        <v>94</v>
      </c>
      <c r="E199" s="92" t="s">
        <v>129</v>
      </c>
      <c r="F199" s="92" t="s">
        <v>98</v>
      </c>
      <c r="G199" s="92" t="s">
        <v>743</v>
      </c>
      <c r="H199" s="11">
        <v>45683.754780092597</v>
      </c>
      <c r="I199" s="92" t="s">
        <v>744</v>
      </c>
      <c r="J199" s="11">
        <v>45683.810196759303</v>
      </c>
      <c r="K199" s="92" t="s">
        <v>120</v>
      </c>
    </row>
    <row r="200" spans="1:11" ht="20.100000000000001" customHeight="1" x14ac:dyDescent="0.2">
      <c r="A200" s="8">
        <f>SUBTOTAL(103,$B$4:B200)*1</f>
        <v>197</v>
      </c>
      <c r="B200" s="92" t="s">
        <v>72</v>
      </c>
      <c r="C200" s="90" t="s">
        <v>397</v>
      </c>
      <c r="D200" s="92" t="s">
        <v>94</v>
      </c>
      <c r="E200" s="92" t="s">
        <v>129</v>
      </c>
      <c r="F200" s="92" t="s">
        <v>98</v>
      </c>
      <c r="G200" s="92" t="s">
        <v>743</v>
      </c>
      <c r="H200" s="11">
        <v>45685.944490740701</v>
      </c>
      <c r="I200" s="92" t="s">
        <v>693</v>
      </c>
      <c r="J200" s="11">
        <v>45685.9745833333</v>
      </c>
      <c r="K200" s="92" t="s">
        <v>120</v>
      </c>
    </row>
    <row r="201" spans="1:11" ht="20.100000000000001" customHeight="1" x14ac:dyDescent="0.2">
      <c r="A201" s="8">
        <f>SUBTOTAL(103,$B$4:B201)*1</f>
        <v>198</v>
      </c>
      <c r="B201" s="92" t="s">
        <v>72</v>
      </c>
      <c r="C201" s="90" t="s">
        <v>397</v>
      </c>
      <c r="D201" s="92" t="s">
        <v>94</v>
      </c>
      <c r="E201" s="92" t="s">
        <v>129</v>
      </c>
      <c r="F201" s="92" t="s">
        <v>98</v>
      </c>
      <c r="G201" s="92" t="s">
        <v>813</v>
      </c>
      <c r="H201" s="11">
        <v>45685.717916666697</v>
      </c>
      <c r="I201" s="92" t="s">
        <v>807</v>
      </c>
      <c r="J201" s="11">
        <v>45685.777824074103</v>
      </c>
      <c r="K201" s="92" t="s">
        <v>120</v>
      </c>
    </row>
    <row r="202" spans="1:11" ht="20.100000000000001" customHeight="1" x14ac:dyDescent="0.2">
      <c r="A202" s="8">
        <f>SUBTOTAL(103,$B$4:B202)*1</f>
        <v>199</v>
      </c>
      <c r="B202" s="92" t="s">
        <v>72</v>
      </c>
      <c r="C202" s="90" t="s">
        <v>397</v>
      </c>
      <c r="D202" s="92" t="s">
        <v>94</v>
      </c>
      <c r="E202" s="92" t="s">
        <v>129</v>
      </c>
      <c r="F202" s="92" t="s">
        <v>98</v>
      </c>
      <c r="G202" s="92" t="s">
        <v>760</v>
      </c>
      <c r="H202" s="11">
        <v>45681.840219907397</v>
      </c>
      <c r="I202" s="92" t="s">
        <v>693</v>
      </c>
      <c r="J202" s="11">
        <v>45682.014490740701</v>
      </c>
      <c r="K202" s="92" t="s">
        <v>120</v>
      </c>
    </row>
    <row r="203" spans="1:11" ht="20.100000000000001" customHeight="1" x14ac:dyDescent="0.2">
      <c r="A203" s="8">
        <f>SUBTOTAL(103,$B$4:B203)*1</f>
        <v>200</v>
      </c>
      <c r="B203" s="92" t="s">
        <v>76</v>
      </c>
      <c r="C203" s="90" t="s">
        <v>475</v>
      </c>
      <c r="D203" s="92" t="s">
        <v>94</v>
      </c>
      <c r="E203" s="92" t="s">
        <v>476</v>
      </c>
      <c r="F203" s="92" t="s">
        <v>98</v>
      </c>
      <c r="G203" s="92" t="s">
        <v>899</v>
      </c>
      <c r="H203" s="11">
        <v>45668.463379629597</v>
      </c>
      <c r="I203" s="92" t="s">
        <v>799</v>
      </c>
      <c r="J203" s="11">
        <v>45668.789479166699</v>
      </c>
      <c r="K203" s="92" t="s">
        <v>96</v>
      </c>
    </row>
    <row r="204" spans="1:11" ht="20.100000000000001" customHeight="1" x14ac:dyDescent="0.2">
      <c r="A204" s="8">
        <f>SUBTOTAL(103,$B$4:B204)*1</f>
        <v>201</v>
      </c>
      <c r="B204" s="92" t="s">
        <v>76</v>
      </c>
      <c r="C204" s="90" t="s">
        <v>475</v>
      </c>
      <c r="D204" s="92" t="s">
        <v>94</v>
      </c>
      <c r="E204" s="92" t="s">
        <v>476</v>
      </c>
      <c r="F204" s="92" t="s">
        <v>98</v>
      </c>
      <c r="G204" s="92" t="s">
        <v>901</v>
      </c>
      <c r="H204" s="11">
        <v>45671.643229166701</v>
      </c>
      <c r="I204" s="92" t="s">
        <v>878</v>
      </c>
      <c r="J204" s="11">
        <v>45671.947465277801</v>
      </c>
      <c r="K204" s="92" t="s">
        <v>96</v>
      </c>
    </row>
    <row r="205" spans="1:11" ht="20.100000000000001" customHeight="1" x14ac:dyDescent="0.2">
      <c r="A205" s="8">
        <f>SUBTOTAL(103,$B$4:B205)*1</f>
        <v>202</v>
      </c>
      <c r="B205" s="92" t="s">
        <v>79</v>
      </c>
      <c r="C205" s="90" t="s">
        <v>256</v>
      </c>
      <c r="D205" s="92" t="s">
        <v>94</v>
      </c>
      <c r="E205" s="92" t="s">
        <v>257</v>
      </c>
      <c r="F205" s="92" t="s">
        <v>98</v>
      </c>
      <c r="G205" s="92" t="s">
        <v>764</v>
      </c>
      <c r="H205" s="11">
        <v>45679.365798611099</v>
      </c>
      <c r="I205" s="92" t="s">
        <v>765</v>
      </c>
      <c r="J205" s="11">
        <v>45679.441064814797</v>
      </c>
      <c r="K205" s="92" t="s">
        <v>101</v>
      </c>
    </row>
    <row r="206" spans="1:11" ht="20.100000000000001" customHeight="1" x14ac:dyDescent="0.2">
      <c r="A206" s="8">
        <f>SUBTOTAL(103,$B$4:B206)*1</f>
        <v>203</v>
      </c>
      <c r="B206" s="92" t="s">
        <v>79</v>
      </c>
      <c r="C206" s="90" t="s">
        <v>256</v>
      </c>
      <c r="D206" s="92" t="s">
        <v>94</v>
      </c>
      <c r="E206" s="92" t="s">
        <v>257</v>
      </c>
      <c r="F206" s="92" t="s">
        <v>98</v>
      </c>
      <c r="G206" s="92" t="s">
        <v>764</v>
      </c>
      <c r="H206" s="11">
        <v>45683.368946759299</v>
      </c>
      <c r="I206" s="92" t="s">
        <v>768</v>
      </c>
      <c r="J206" s="11">
        <v>45683.412291666697</v>
      </c>
      <c r="K206" s="92" t="s">
        <v>101</v>
      </c>
    </row>
    <row r="207" spans="1:11" ht="20.100000000000001" customHeight="1" x14ac:dyDescent="0.2">
      <c r="A207" s="8">
        <f>SUBTOTAL(103,$B$4:B207)*1</f>
        <v>204</v>
      </c>
      <c r="B207" s="92" t="s">
        <v>79</v>
      </c>
      <c r="C207" s="90" t="s">
        <v>256</v>
      </c>
      <c r="D207" s="92" t="s">
        <v>94</v>
      </c>
      <c r="E207" s="92" t="s">
        <v>257</v>
      </c>
      <c r="F207" s="92" t="s">
        <v>98</v>
      </c>
      <c r="G207" s="92" t="s">
        <v>774</v>
      </c>
      <c r="H207" s="11">
        <v>45669.3843402778</v>
      </c>
      <c r="I207" s="92" t="s">
        <v>775</v>
      </c>
      <c r="J207" s="11">
        <v>45669.417974536998</v>
      </c>
      <c r="K207" s="92" t="s">
        <v>101</v>
      </c>
    </row>
    <row r="208" spans="1:11" ht="20.100000000000001" customHeight="1" x14ac:dyDescent="0.2">
      <c r="A208" s="8">
        <f>SUBTOTAL(103,$B$4:B208)*1</f>
        <v>205</v>
      </c>
      <c r="B208" s="92" t="s">
        <v>79</v>
      </c>
      <c r="C208" s="90" t="s">
        <v>256</v>
      </c>
      <c r="D208" s="92" t="s">
        <v>94</v>
      </c>
      <c r="E208" s="92" t="s">
        <v>257</v>
      </c>
      <c r="F208" s="92" t="s">
        <v>98</v>
      </c>
      <c r="G208" s="92" t="s">
        <v>781</v>
      </c>
      <c r="H208" s="11">
        <v>45672.565428240698</v>
      </c>
      <c r="I208" s="92" t="s">
        <v>782</v>
      </c>
      <c r="J208" s="11">
        <v>45672.657905092601</v>
      </c>
      <c r="K208" s="92" t="s">
        <v>101</v>
      </c>
    </row>
    <row r="209" spans="1:11" ht="20.100000000000001" customHeight="1" x14ac:dyDescent="0.2">
      <c r="A209" s="8">
        <f>SUBTOTAL(103,$B$4:B209)*1</f>
        <v>206</v>
      </c>
      <c r="B209" s="92" t="s">
        <v>79</v>
      </c>
      <c r="C209" s="90" t="s">
        <v>256</v>
      </c>
      <c r="D209" s="92" t="s">
        <v>94</v>
      </c>
      <c r="E209" s="92" t="s">
        <v>257</v>
      </c>
      <c r="F209" s="92" t="s">
        <v>98</v>
      </c>
      <c r="G209" s="92" t="s">
        <v>764</v>
      </c>
      <c r="H209" s="11">
        <v>45666.318680555603</v>
      </c>
      <c r="I209" s="92" t="s">
        <v>796</v>
      </c>
      <c r="J209" s="11">
        <v>45666.413055555597</v>
      </c>
      <c r="K209" s="92" t="s">
        <v>101</v>
      </c>
    </row>
    <row r="210" spans="1:11" ht="20.100000000000001" customHeight="1" x14ac:dyDescent="0.2">
      <c r="A210" s="8">
        <f>SUBTOTAL(103,$B$4:B210)*1</f>
        <v>207</v>
      </c>
      <c r="B210" s="92" t="s">
        <v>79</v>
      </c>
      <c r="C210" s="90" t="s">
        <v>256</v>
      </c>
      <c r="D210" s="92" t="s">
        <v>94</v>
      </c>
      <c r="E210" s="92" t="s">
        <v>257</v>
      </c>
      <c r="F210" s="92" t="s">
        <v>98</v>
      </c>
      <c r="G210" s="92" t="s">
        <v>801</v>
      </c>
      <c r="H210" s="11">
        <v>45679.543599536999</v>
      </c>
      <c r="I210" s="92" t="s">
        <v>782</v>
      </c>
      <c r="J210" s="11">
        <v>45679.648275462998</v>
      </c>
      <c r="K210" s="92" t="s">
        <v>101</v>
      </c>
    </row>
    <row r="211" spans="1:11" ht="20.100000000000001" customHeight="1" x14ac:dyDescent="0.2">
      <c r="A211" s="8">
        <f>SUBTOTAL(103,$B$4:B211)*1</f>
        <v>208</v>
      </c>
      <c r="B211" s="92" t="s">
        <v>79</v>
      </c>
      <c r="C211" s="90" t="s">
        <v>256</v>
      </c>
      <c r="D211" s="92" t="s">
        <v>94</v>
      </c>
      <c r="E211" s="92" t="s">
        <v>257</v>
      </c>
      <c r="F211" s="92" t="s">
        <v>98</v>
      </c>
      <c r="G211" s="92" t="s">
        <v>764</v>
      </c>
      <c r="H211" s="11">
        <v>45675.387800925899</v>
      </c>
      <c r="I211" s="92" t="s">
        <v>775</v>
      </c>
      <c r="J211" s="11">
        <v>45675.416724536997</v>
      </c>
      <c r="K211" s="92" t="s">
        <v>101</v>
      </c>
    </row>
    <row r="212" spans="1:11" ht="20.100000000000001" customHeight="1" x14ac:dyDescent="0.2">
      <c r="A212" s="8">
        <f>SUBTOTAL(103,$B$4:B212)*1</f>
        <v>209</v>
      </c>
      <c r="B212" s="92" t="s">
        <v>79</v>
      </c>
      <c r="C212" s="90" t="s">
        <v>256</v>
      </c>
      <c r="D212" s="92" t="s">
        <v>94</v>
      </c>
      <c r="E212" s="92" t="s">
        <v>257</v>
      </c>
      <c r="F212" s="92" t="s">
        <v>98</v>
      </c>
      <c r="G212" s="92" t="s">
        <v>764</v>
      </c>
      <c r="H212" s="11">
        <v>45677.595601851899</v>
      </c>
      <c r="I212" s="92" t="s">
        <v>778</v>
      </c>
      <c r="J212" s="11">
        <v>45677.615648148101</v>
      </c>
      <c r="K212" s="92" t="s">
        <v>101</v>
      </c>
    </row>
    <row r="213" spans="1:11" ht="20.100000000000001" customHeight="1" x14ac:dyDescent="0.2">
      <c r="A213" s="8">
        <f>SUBTOTAL(103,$B$4:B213)*1</f>
        <v>210</v>
      </c>
      <c r="B213" s="92" t="s">
        <v>79</v>
      </c>
      <c r="C213" s="90" t="s">
        <v>256</v>
      </c>
      <c r="D213" s="92" t="s">
        <v>94</v>
      </c>
      <c r="E213" s="92" t="s">
        <v>257</v>
      </c>
      <c r="F213" s="92" t="s">
        <v>98</v>
      </c>
      <c r="G213" s="92" t="s">
        <v>819</v>
      </c>
      <c r="H213" s="11">
        <v>45677.662650462997</v>
      </c>
      <c r="I213" s="92" t="s">
        <v>782</v>
      </c>
      <c r="J213" s="11">
        <v>45677.682141203702</v>
      </c>
      <c r="K213" s="92" t="s">
        <v>101</v>
      </c>
    </row>
    <row r="214" spans="1:11" ht="20.100000000000001" customHeight="1" x14ac:dyDescent="0.2">
      <c r="A214" s="8">
        <f>SUBTOTAL(103,$B$4:B214)*1</f>
        <v>211</v>
      </c>
      <c r="B214" s="92" t="s">
        <v>79</v>
      </c>
      <c r="C214" s="90" t="s">
        <v>256</v>
      </c>
      <c r="D214" s="92" t="s">
        <v>94</v>
      </c>
      <c r="E214" s="92" t="s">
        <v>257</v>
      </c>
      <c r="F214" s="92" t="s">
        <v>98</v>
      </c>
      <c r="G214" s="92" t="s">
        <v>820</v>
      </c>
      <c r="H214" s="11">
        <v>45683.548414351899</v>
      </c>
      <c r="I214" s="92" t="s">
        <v>821</v>
      </c>
      <c r="J214" s="11">
        <v>45683.5929861111</v>
      </c>
      <c r="K214" s="92" t="s">
        <v>101</v>
      </c>
    </row>
    <row r="215" spans="1:11" ht="20.100000000000001" customHeight="1" x14ac:dyDescent="0.2">
      <c r="A215" s="8">
        <f>SUBTOTAL(103,$B$4:B215)*1</f>
        <v>212</v>
      </c>
      <c r="B215" s="92" t="s">
        <v>79</v>
      </c>
      <c r="C215" s="90" t="s">
        <v>256</v>
      </c>
      <c r="D215" s="92" t="s">
        <v>94</v>
      </c>
      <c r="E215" s="92" t="s">
        <v>257</v>
      </c>
      <c r="F215" s="92" t="s">
        <v>98</v>
      </c>
      <c r="G215" s="92" t="s">
        <v>824</v>
      </c>
      <c r="H215" s="11">
        <v>45666.485694444404</v>
      </c>
      <c r="I215" s="92" t="s">
        <v>825</v>
      </c>
      <c r="J215" s="11">
        <v>45666.624583333301</v>
      </c>
      <c r="K215" s="92" t="s">
        <v>101</v>
      </c>
    </row>
    <row r="216" spans="1:11" ht="20.100000000000001" customHeight="1" x14ac:dyDescent="0.2">
      <c r="A216" s="8">
        <f>SUBTOTAL(103,$B$4:B216)*1</f>
        <v>213</v>
      </c>
      <c r="B216" s="92" t="s">
        <v>79</v>
      </c>
      <c r="C216" s="90" t="s">
        <v>256</v>
      </c>
      <c r="D216" s="92" t="s">
        <v>94</v>
      </c>
      <c r="E216" s="92" t="s">
        <v>257</v>
      </c>
      <c r="F216" s="92" t="s">
        <v>98</v>
      </c>
      <c r="G216" s="92" t="s">
        <v>774</v>
      </c>
      <c r="H216" s="11">
        <v>45674.551851851902</v>
      </c>
      <c r="I216" s="92" t="s">
        <v>827</v>
      </c>
      <c r="J216" s="11">
        <v>45674.645462963003</v>
      </c>
      <c r="K216" s="92" t="s">
        <v>101</v>
      </c>
    </row>
    <row r="217" spans="1:11" ht="20.100000000000001" customHeight="1" x14ac:dyDescent="0.2">
      <c r="A217" s="8">
        <f>SUBTOTAL(103,$B$4:B217)*1</f>
        <v>214</v>
      </c>
      <c r="B217" s="92" t="s">
        <v>79</v>
      </c>
      <c r="C217" s="90" t="s">
        <v>256</v>
      </c>
      <c r="D217" s="92" t="s">
        <v>94</v>
      </c>
      <c r="E217" s="92" t="s">
        <v>257</v>
      </c>
      <c r="F217" s="92" t="s">
        <v>98</v>
      </c>
      <c r="G217" s="92" t="s">
        <v>844</v>
      </c>
      <c r="H217" s="11">
        <v>45672.447060185201</v>
      </c>
      <c r="I217" s="92" t="s">
        <v>768</v>
      </c>
      <c r="J217" s="11">
        <v>45672.483379629601</v>
      </c>
      <c r="K217" s="92" t="s">
        <v>101</v>
      </c>
    </row>
    <row r="218" spans="1:11" ht="20.100000000000001" customHeight="1" x14ac:dyDescent="0.2">
      <c r="A218" s="8">
        <f>SUBTOTAL(103,$B$4:B218)*1</f>
        <v>215</v>
      </c>
      <c r="B218" s="92" t="s">
        <v>79</v>
      </c>
      <c r="C218" s="90" t="s">
        <v>256</v>
      </c>
      <c r="D218" s="92" t="s">
        <v>94</v>
      </c>
      <c r="E218" s="92" t="s">
        <v>257</v>
      </c>
      <c r="F218" s="92" t="s">
        <v>98</v>
      </c>
      <c r="G218" s="92" t="s">
        <v>845</v>
      </c>
      <c r="H218" s="11">
        <v>45672.489178240699</v>
      </c>
      <c r="I218" s="92" t="s">
        <v>846</v>
      </c>
      <c r="J218" s="11">
        <v>45672.497280092597</v>
      </c>
      <c r="K218" s="92" t="s">
        <v>101</v>
      </c>
    </row>
    <row r="219" spans="1:11" ht="20.100000000000001" customHeight="1" x14ac:dyDescent="0.2">
      <c r="A219" s="8">
        <f>SUBTOTAL(103,$B$4:B219)*1</f>
        <v>216</v>
      </c>
      <c r="B219" s="92" t="s">
        <v>79</v>
      </c>
      <c r="C219" s="90" t="s">
        <v>256</v>
      </c>
      <c r="D219" s="92" t="s">
        <v>94</v>
      </c>
      <c r="E219" s="92" t="s">
        <v>257</v>
      </c>
      <c r="F219" s="92" t="s">
        <v>98</v>
      </c>
      <c r="G219" s="92" t="s">
        <v>824</v>
      </c>
      <c r="H219" s="11">
        <v>45682.642708333296</v>
      </c>
      <c r="I219" s="92" t="s">
        <v>782</v>
      </c>
      <c r="J219" s="11">
        <v>45682.749409722201</v>
      </c>
      <c r="K219" s="92" t="s">
        <v>101</v>
      </c>
    </row>
    <row r="220" spans="1:11" ht="20.100000000000001" customHeight="1" x14ac:dyDescent="0.2">
      <c r="A220" s="8">
        <f>SUBTOTAL(103,$B$4:B220)*1</f>
        <v>217</v>
      </c>
      <c r="B220" s="92" t="s">
        <v>79</v>
      </c>
      <c r="C220" s="90" t="s">
        <v>256</v>
      </c>
      <c r="D220" s="92" t="s">
        <v>94</v>
      </c>
      <c r="E220" s="92" t="s">
        <v>257</v>
      </c>
      <c r="F220" s="92" t="s">
        <v>98</v>
      </c>
      <c r="G220" s="92" t="s">
        <v>851</v>
      </c>
      <c r="H220" s="11">
        <v>45676.590787036999</v>
      </c>
      <c r="I220" s="92" t="s">
        <v>852</v>
      </c>
      <c r="J220" s="11">
        <v>45676.608414351896</v>
      </c>
      <c r="K220" s="92" t="s">
        <v>101</v>
      </c>
    </row>
    <row r="221" spans="1:11" ht="20.100000000000001" customHeight="1" x14ac:dyDescent="0.2">
      <c r="A221" s="8">
        <f>SUBTOTAL(103,$B$4:B221)*1</f>
        <v>218</v>
      </c>
      <c r="B221" s="92" t="s">
        <v>79</v>
      </c>
      <c r="C221" s="90" t="s">
        <v>256</v>
      </c>
      <c r="D221" s="92" t="s">
        <v>94</v>
      </c>
      <c r="E221" s="92" t="s">
        <v>257</v>
      </c>
      <c r="F221" s="92" t="s">
        <v>98</v>
      </c>
      <c r="G221" s="92" t="s">
        <v>757</v>
      </c>
      <c r="H221" s="11">
        <v>45669.502534722204</v>
      </c>
      <c r="I221" s="92" t="s">
        <v>782</v>
      </c>
      <c r="J221" s="11">
        <v>45669.5317013889</v>
      </c>
      <c r="K221" s="92" t="s">
        <v>101</v>
      </c>
    </row>
    <row r="222" spans="1:11" ht="20.100000000000001" customHeight="1" x14ac:dyDescent="0.2">
      <c r="A222" s="8">
        <f>SUBTOTAL(103,$B$4:B222)*1</f>
        <v>219</v>
      </c>
      <c r="B222" s="92" t="s">
        <v>79</v>
      </c>
      <c r="C222" s="90" t="s">
        <v>256</v>
      </c>
      <c r="D222" s="92" t="s">
        <v>94</v>
      </c>
      <c r="E222" s="92" t="s">
        <v>257</v>
      </c>
      <c r="F222" s="92" t="s">
        <v>98</v>
      </c>
      <c r="G222" s="92" t="s">
        <v>861</v>
      </c>
      <c r="H222" s="11">
        <v>45665.390092592599</v>
      </c>
      <c r="I222" s="92" t="s">
        <v>821</v>
      </c>
      <c r="J222" s="11">
        <v>45665.524004629602</v>
      </c>
      <c r="K222" s="92" t="s">
        <v>101</v>
      </c>
    </row>
    <row r="223" spans="1:11" ht="20.100000000000001" customHeight="1" x14ac:dyDescent="0.2">
      <c r="A223" s="8">
        <f>SUBTOTAL(103,$B$4:B223)*1</f>
        <v>220</v>
      </c>
      <c r="B223" s="92" t="s">
        <v>79</v>
      </c>
      <c r="C223" s="90" t="s">
        <v>256</v>
      </c>
      <c r="D223" s="92" t="s">
        <v>94</v>
      </c>
      <c r="E223" s="92" t="s">
        <v>257</v>
      </c>
      <c r="F223" s="92" t="s">
        <v>98</v>
      </c>
      <c r="G223" s="92" t="s">
        <v>845</v>
      </c>
      <c r="H223" s="11">
        <v>45683.458391203698</v>
      </c>
      <c r="I223" s="92" t="s">
        <v>867</v>
      </c>
      <c r="J223" s="11">
        <v>45683.481898148202</v>
      </c>
      <c r="K223" s="92" t="s">
        <v>101</v>
      </c>
    </row>
    <row r="224" spans="1:11" ht="20.100000000000001" customHeight="1" x14ac:dyDescent="0.2">
      <c r="A224" s="8">
        <f>SUBTOTAL(103,$B$4:B224)*1</f>
        <v>221</v>
      </c>
      <c r="B224" s="92" t="s">
        <v>79</v>
      </c>
      <c r="C224" s="90" t="s">
        <v>256</v>
      </c>
      <c r="D224" s="92" t="s">
        <v>94</v>
      </c>
      <c r="E224" s="92" t="s">
        <v>257</v>
      </c>
      <c r="F224" s="92" t="s">
        <v>98</v>
      </c>
      <c r="G224" s="92" t="s">
        <v>757</v>
      </c>
      <c r="H224" s="11">
        <v>45675.621006944399</v>
      </c>
      <c r="I224" s="92" t="s">
        <v>782</v>
      </c>
      <c r="J224" s="11">
        <v>45675.649826388901</v>
      </c>
      <c r="K224" s="92" t="s">
        <v>101</v>
      </c>
    </row>
    <row r="225" spans="1:11" ht="20.100000000000001" customHeight="1" x14ac:dyDescent="0.2">
      <c r="A225" s="8">
        <f>SUBTOTAL(103,$B$4:B225)*1</f>
        <v>222</v>
      </c>
      <c r="B225" s="92" t="s">
        <v>79</v>
      </c>
      <c r="C225" s="90" t="s">
        <v>256</v>
      </c>
      <c r="D225" s="92" t="s">
        <v>94</v>
      </c>
      <c r="E225" s="92" t="s">
        <v>257</v>
      </c>
      <c r="F225" s="92" t="s">
        <v>98</v>
      </c>
      <c r="G225" s="92" t="s">
        <v>764</v>
      </c>
      <c r="H225" s="11">
        <v>45682.418321759302</v>
      </c>
      <c r="I225" s="92" t="s">
        <v>796</v>
      </c>
      <c r="J225" s="11">
        <v>45682.528310185196</v>
      </c>
      <c r="K225" s="92" t="s">
        <v>101</v>
      </c>
    </row>
    <row r="226" spans="1:11" ht="20.100000000000001" customHeight="1" x14ac:dyDescent="0.2">
      <c r="A226" s="8">
        <f>SUBTOTAL(103,$B$4:B226)*1</f>
        <v>223</v>
      </c>
      <c r="B226" s="92" t="s">
        <v>79</v>
      </c>
      <c r="C226" s="90" t="s">
        <v>256</v>
      </c>
      <c r="D226" s="92" t="s">
        <v>94</v>
      </c>
      <c r="E226" s="92" t="s">
        <v>257</v>
      </c>
      <c r="F226" s="92" t="s">
        <v>98</v>
      </c>
      <c r="G226" s="92" t="s">
        <v>888</v>
      </c>
      <c r="H226" s="11">
        <v>45674.7246759259</v>
      </c>
      <c r="I226" s="92" t="s">
        <v>889</v>
      </c>
      <c r="J226" s="11">
        <v>45674.798865740697</v>
      </c>
      <c r="K226" s="92" t="s">
        <v>101</v>
      </c>
    </row>
    <row r="227" spans="1:11" ht="20.100000000000001" customHeight="1" x14ac:dyDescent="0.2">
      <c r="A227" s="8">
        <f>SUBTOTAL(103,$B$4:B227)*1</f>
        <v>224</v>
      </c>
      <c r="B227" s="92" t="s">
        <v>81</v>
      </c>
      <c r="C227" s="90" t="s">
        <v>277</v>
      </c>
      <c r="D227" s="92" t="s">
        <v>94</v>
      </c>
      <c r="E227" s="92" t="s">
        <v>105</v>
      </c>
      <c r="F227" s="92" t="s">
        <v>98</v>
      </c>
      <c r="G227" s="92" t="s">
        <v>864</v>
      </c>
      <c r="H227" s="11">
        <v>45662.529467592598</v>
      </c>
      <c r="I227" s="92" t="s">
        <v>865</v>
      </c>
      <c r="J227" s="11">
        <v>45662.568958333301</v>
      </c>
      <c r="K227" s="92" t="s">
        <v>106</v>
      </c>
    </row>
    <row r="228" spans="1:11" ht="20.100000000000001" customHeight="1" x14ac:dyDescent="0.2">
      <c r="A228" s="8">
        <f>SUBTOTAL(103,$B$4:B228)*1</f>
        <v>225</v>
      </c>
      <c r="B228" s="92" t="s">
        <v>681</v>
      </c>
      <c r="C228" s="90" t="s">
        <v>231</v>
      </c>
      <c r="D228" s="92" t="s">
        <v>102</v>
      </c>
      <c r="E228" s="92" t="s">
        <v>126</v>
      </c>
      <c r="F228" s="92" t="s">
        <v>20</v>
      </c>
      <c r="G228" s="92" t="s">
        <v>785</v>
      </c>
      <c r="H228" s="11">
        <v>45681.331493055601</v>
      </c>
      <c r="I228" s="92" t="s">
        <v>786</v>
      </c>
      <c r="J228" s="11">
        <v>45681.357349537</v>
      </c>
      <c r="K228" s="92" t="s">
        <v>96</v>
      </c>
    </row>
    <row r="229" spans="1:11" ht="20.100000000000001" customHeight="1" x14ac:dyDescent="0.2">
      <c r="A229" s="8">
        <f>SUBTOTAL(103,$B$4:B229)*1</f>
        <v>226</v>
      </c>
      <c r="B229" s="92" t="s">
        <v>681</v>
      </c>
      <c r="C229" s="90" t="s">
        <v>231</v>
      </c>
      <c r="D229" s="92" t="s">
        <v>102</v>
      </c>
      <c r="E229" s="92" t="s">
        <v>126</v>
      </c>
      <c r="F229" s="92" t="s">
        <v>20</v>
      </c>
      <c r="G229" s="92" t="s">
        <v>788</v>
      </c>
      <c r="H229" s="11">
        <v>45681.357777777797</v>
      </c>
      <c r="I229" s="92" t="s">
        <v>789</v>
      </c>
      <c r="J229" s="11">
        <v>45681.371516203697</v>
      </c>
      <c r="K229" s="92" t="s">
        <v>96</v>
      </c>
    </row>
    <row r="230" spans="1:11" ht="20.100000000000001" customHeight="1" x14ac:dyDescent="0.2">
      <c r="A230" s="8">
        <f>SUBTOTAL(103,$B$4:B230)*1</f>
        <v>227</v>
      </c>
      <c r="B230" s="92" t="s">
        <v>681</v>
      </c>
      <c r="C230" s="90" t="s">
        <v>231</v>
      </c>
      <c r="D230" s="92" t="s">
        <v>102</v>
      </c>
      <c r="E230" s="92" t="s">
        <v>126</v>
      </c>
      <c r="F230" s="92" t="s">
        <v>20</v>
      </c>
      <c r="G230" s="92" t="s">
        <v>817</v>
      </c>
      <c r="H230" s="11">
        <v>45677.475740740701</v>
      </c>
      <c r="I230" s="92" t="s">
        <v>818</v>
      </c>
      <c r="J230" s="11">
        <v>45677.6043055556</v>
      </c>
      <c r="K230" s="92" t="s">
        <v>96</v>
      </c>
    </row>
    <row r="231" spans="1:11" ht="20.100000000000001" customHeight="1" x14ac:dyDescent="0.2">
      <c r="A231" s="8">
        <f>SUBTOTAL(103,$B$4:B231)*1</f>
        <v>228</v>
      </c>
      <c r="B231" s="92" t="s">
        <v>681</v>
      </c>
      <c r="C231" s="90" t="s">
        <v>231</v>
      </c>
      <c r="D231" s="92" t="s">
        <v>102</v>
      </c>
      <c r="E231" s="92" t="s">
        <v>126</v>
      </c>
      <c r="F231" s="92" t="s">
        <v>20</v>
      </c>
      <c r="G231" s="92" t="s">
        <v>826</v>
      </c>
      <c r="H231" s="11">
        <v>45673.518391203703</v>
      </c>
      <c r="I231" s="92" t="s">
        <v>800</v>
      </c>
      <c r="J231" s="11">
        <v>45673.614502314798</v>
      </c>
      <c r="K231" s="92" t="s">
        <v>96</v>
      </c>
    </row>
    <row r="232" spans="1:11" ht="20.100000000000001" customHeight="1" x14ac:dyDescent="0.2">
      <c r="A232" s="8">
        <f>SUBTOTAL(103,$B$4:B232)*1</f>
        <v>229</v>
      </c>
      <c r="B232" s="92" t="s">
        <v>681</v>
      </c>
      <c r="C232" s="90" t="s">
        <v>231</v>
      </c>
      <c r="D232" s="92" t="s">
        <v>102</v>
      </c>
      <c r="E232" s="92" t="s">
        <v>126</v>
      </c>
      <c r="F232" s="92" t="s">
        <v>20</v>
      </c>
      <c r="G232" s="92" t="s">
        <v>817</v>
      </c>
      <c r="H232" s="11">
        <v>45673.479432870401</v>
      </c>
      <c r="I232" s="92" t="s">
        <v>833</v>
      </c>
      <c r="J232" s="11">
        <v>45673.506631944401</v>
      </c>
      <c r="K232" s="92" t="s">
        <v>96</v>
      </c>
    </row>
    <row r="233" spans="1:11" ht="20.100000000000001" customHeight="1" x14ac:dyDescent="0.2">
      <c r="A233" s="8">
        <f>SUBTOTAL(103,$B$4:B233)*1</f>
        <v>230</v>
      </c>
      <c r="B233" s="92" t="s">
        <v>681</v>
      </c>
      <c r="C233" s="90" t="s">
        <v>231</v>
      </c>
      <c r="D233" s="92" t="s">
        <v>102</v>
      </c>
      <c r="E233" s="92" t="s">
        <v>126</v>
      </c>
      <c r="F233" s="92" t="s">
        <v>20</v>
      </c>
      <c r="G233" s="92" t="s">
        <v>760</v>
      </c>
      <c r="H233" s="11">
        <v>45674.415752314802</v>
      </c>
      <c r="I233" s="92" t="s">
        <v>855</v>
      </c>
      <c r="J233" s="11">
        <v>45674.553796296299</v>
      </c>
      <c r="K233" s="92" t="s">
        <v>96</v>
      </c>
    </row>
    <row r="234" spans="1:11" ht="20.100000000000001" customHeight="1" x14ac:dyDescent="0.2">
      <c r="A234" s="8">
        <f>SUBTOTAL(103,$B$4:B234)*1</f>
        <v>231</v>
      </c>
      <c r="B234" s="92" t="s">
        <v>681</v>
      </c>
      <c r="C234" s="90" t="s">
        <v>231</v>
      </c>
      <c r="D234" s="92" t="s">
        <v>102</v>
      </c>
      <c r="E234" s="92" t="s">
        <v>126</v>
      </c>
      <c r="F234" s="92" t="s">
        <v>20</v>
      </c>
      <c r="G234" s="92" t="s">
        <v>862</v>
      </c>
      <c r="H234" s="11">
        <v>45680.704629629603</v>
      </c>
      <c r="I234" s="92" t="s">
        <v>863</v>
      </c>
      <c r="J234" s="11">
        <v>45680.745115740698</v>
      </c>
      <c r="K234" s="92" t="s">
        <v>96</v>
      </c>
    </row>
    <row r="235" spans="1:11" ht="20.100000000000001" customHeight="1" x14ac:dyDescent="0.2">
      <c r="A235" s="8">
        <f>SUBTOTAL(103,$B$4:B235)*1</f>
        <v>232</v>
      </c>
      <c r="B235" s="92" t="s">
        <v>681</v>
      </c>
      <c r="C235" s="90" t="s">
        <v>231</v>
      </c>
      <c r="D235" s="92" t="s">
        <v>102</v>
      </c>
      <c r="E235" s="92" t="s">
        <v>126</v>
      </c>
      <c r="F235" s="92" t="s">
        <v>20</v>
      </c>
      <c r="G235" s="92" t="s">
        <v>760</v>
      </c>
      <c r="H235" s="11">
        <v>45677.705752314803</v>
      </c>
      <c r="I235" s="92" t="s">
        <v>876</v>
      </c>
      <c r="J235" s="11">
        <v>45677.825486111098</v>
      </c>
      <c r="K235" s="92" t="s">
        <v>96</v>
      </c>
    </row>
    <row r="236" spans="1:11" ht="20.100000000000001" customHeight="1" x14ac:dyDescent="0.2">
      <c r="A236" s="8">
        <f>SUBTOTAL(103,$B$4:B236)*1</f>
        <v>233</v>
      </c>
      <c r="B236" s="92" t="s">
        <v>681</v>
      </c>
      <c r="C236" s="90" t="s">
        <v>323</v>
      </c>
      <c r="D236" s="92" t="s">
        <v>102</v>
      </c>
      <c r="E236" s="92" t="s">
        <v>127</v>
      </c>
      <c r="F236" s="92" t="s">
        <v>20</v>
      </c>
      <c r="G236" s="92" t="s">
        <v>770</v>
      </c>
      <c r="H236" s="11">
        <v>45659.648206018501</v>
      </c>
      <c r="I236" s="92" t="s">
        <v>771</v>
      </c>
      <c r="J236" s="11">
        <v>45659.673831018503</v>
      </c>
      <c r="K236" s="92" t="s">
        <v>108</v>
      </c>
    </row>
    <row r="237" spans="1:11" ht="20.100000000000001" customHeight="1" x14ac:dyDescent="0.2">
      <c r="A237" s="8">
        <f>SUBTOTAL(103,$B$4:B237)*1</f>
        <v>234</v>
      </c>
      <c r="B237" s="92" t="s">
        <v>681</v>
      </c>
      <c r="C237" s="90" t="s">
        <v>323</v>
      </c>
      <c r="D237" s="92" t="s">
        <v>102</v>
      </c>
      <c r="E237" s="92" t="s">
        <v>127</v>
      </c>
      <c r="F237" s="92" t="s">
        <v>20</v>
      </c>
      <c r="G237" s="92" t="s">
        <v>810</v>
      </c>
      <c r="H237" s="11">
        <v>45665.635138888902</v>
      </c>
      <c r="I237" s="92" t="s">
        <v>811</v>
      </c>
      <c r="J237" s="11">
        <v>45665.641053240703</v>
      </c>
      <c r="K237" s="92" t="s">
        <v>108</v>
      </c>
    </row>
    <row r="238" spans="1:11" ht="20.100000000000001" customHeight="1" x14ac:dyDescent="0.2">
      <c r="A238" s="8">
        <f>SUBTOTAL(103,$B$4:B238)*1</f>
        <v>235</v>
      </c>
      <c r="B238" s="92" t="s">
        <v>681</v>
      </c>
      <c r="C238" s="90" t="s">
        <v>323</v>
      </c>
      <c r="D238" s="92" t="s">
        <v>102</v>
      </c>
      <c r="E238" s="92" t="s">
        <v>127</v>
      </c>
      <c r="F238" s="92" t="s">
        <v>20</v>
      </c>
      <c r="G238" s="92" t="s">
        <v>815</v>
      </c>
      <c r="H238" s="11">
        <v>45663.608449074098</v>
      </c>
      <c r="I238" s="92" t="s">
        <v>816</v>
      </c>
      <c r="J238" s="11">
        <v>45663.623865740701</v>
      </c>
      <c r="K238" s="92" t="s">
        <v>108</v>
      </c>
    </row>
    <row r="239" spans="1:11" ht="20.100000000000001" customHeight="1" x14ac:dyDescent="0.2">
      <c r="A239" s="8">
        <f>SUBTOTAL(103,$B$4:B239)*1</f>
        <v>236</v>
      </c>
      <c r="B239" s="92" t="s">
        <v>681</v>
      </c>
      <c r="C239" s="90" t="s">
        <v>323</v>
      </c>
      <c r="D239" s="92" t="s">
        <v>102</v>
      </c>
      <c r="E239" s="92" t="s">
        <v>127</v>
      </c>
      <c r="F239" s="92" t="s">
        <v>20</v>
      </c>
      <c r="G239" s="92" t="s">
        <v>828</v>
      </c>
      <c r="H239" s="11">
        <v>45664.497476851902</v>
      </c>
      <c r="I239" s="92" t="s">
        <v>829</v>
      </c>
      <c r="J239" s="11">
        <v>45664.575601851902</v>
      </c>
      <c r="K239" s="92" t="s">
        <v>108</v>
      </c>
    </row>
    <row r="240" spans="1:11" ht="20.100000000000001" customHeight="1" x14ac:dyDescent="0.2">
      <c r="A240" s="8">
        <f>SUBTOTAL(103,$B$4:B240)*1</f>
        <v>237</v>
      </c>
      <c r="B240" s="92" t="s">
        <v>681</v>
      </c>
      <c r="C240" s="90" t="s">
        <v>323</v>
      </c>
      <c r="D240" s="92" t="s">
        <v>102</v>
      </c>
      <c r="E240" s="92" t="s">
        <v>127</v>
      </c>
      <c r="F240" s="92" t="s">
        <v>20</v>
      </c>
      <c r="G240" s="92" t="s">
        <v>830</v>
      </c>
      <c r="H240" s="11">
        <v>45660.463969907403</v>
      </c>
      <c r="I240" s="92" t="s">
        <v>831</v>
      </c>
      <c r="J240" s="11">
        <v>45660.499618055597</v>
      </c>
      <c r="K240" s="92" t="s">
        <v>108</v>
      </c>
    </row>
    <row r="241" spans="1:11" ht="20.100000000000001" customHeight="1" x14ac:dyDescent="0.2">
      <c r="A241" s="8">
        <f>SUBTOTAL(103,$B$4:B241)*1</f>
        <v>238</v>
      </c>
      <c r="B241" s="92" t="s">
        <v>681</v>
      </c>
      <c r="C241" s="90" t="s">
        <v>323</v>
      </c>
      <c r="D241" s="92" t="s">
        <v>102</v>
      </c>
      <c r="E241" s="92" t="s">
        <v>127</v>
      </c>
      <c r="F241" s="92" t="s">
        <v>20</v>
      </c>
      <c r="G241" s="92" t="s">
        <v>840</v>
      </c>
      <c r="H241" s="11">
        <v>45665.476134259297</v>
      </c>
      <c r="I241" s="92" t="s">
        <v>705</v>
      </c>
      <c r="J241" s="11">
        <v>45665.502083333296</v>
      </c>
      <c r="K241" s="92" t="s">
        <v>108</v>
      </c>
    </row>
    <row r="242" spans="1:11" ht="20.100000000000001" customHeight="1" x14ac:dyDescent="0.2">
      <c r="A242" s="8">
        <f>SUBTOTAL(103,$B$4:B242)*1</f>
        <v>239</v>
      </c>
      <c r="B242" s="92" t="s">
        <v>681</v>
      </c>
      <c r="C242" s="90" t="s">
        <v>323</v>
      </c>
      <c r="D242" s="92" t="s">
        <v>102</v>
      </c>
      <c r="E242" s="92" t="s">
        <v>127</v>
      </c>
      <c r="F242" s="92" t="s">
        <v>20</v>
      </c>
      <c r="G242" s="92" t="s">
        <v>842</v>
      </c>
      <c r="H242" s="11">
        <v>45663.424606481502</v>
      </c>
      <c r="I242" s="92" t="s">
        <v>843</v>
      </c>
      <c r="J242" s="11">
        <v>45663.484907407401</v>
      </c>
      <c r="K242" s="92" t="s">
        <v>108</v>
      </c>
    </row>
    <row r="243" spans="1:11" ht="20.100000000000001" customHeight="1" x14ac:dyDescent="0.2">
      <c r="A243" s="8">
        <f>SUBTOTAL(103,$B$4:B243)*1</f>
        <v>240</v>
      </c>
      <c r="B243" s="92" t="s">
        <v>681</v>
      </c>
      <c r="C243" s="90" t="s">
        <v>323</v>
      </c>
      <c r="D243" s="92" t="s">
        <v>102</v>
      </c>
      <c r="E243" s="92" t="s">
        <v>127</v>
      </c>
      <c r="F243" s="92" t="s">
        <v>20</v>
      </c>
      <c r="G243" s="92" t="s">
        <v>869</v>
      </c>
      <c r="H243" s="11">
        <v>45669.505057870403</v>
      </c>
      <c r="I243" s="92" t="s">
        <v>831</v>
      </c>
      <c r="J243" s="11">
        <v>45669.553252314799</v>
      </c>
      <c r="K243" s="92" t="s">
        <v>108</v>
      </c>
    </row>
    <row r="244" spans="1:11" ht="20.100000000000001" customHeight="1" x14ac:dyDescent="0.2">
      <c r="A244" s="8">
        <f>SUBTOTAL(103,$B$4:B244)*1</f>
        <v>241</v>
      </c>
      <c r="B244" s="92" t="s">
        <v>681</v>
      </c>
      <c r="C244" s="90" t="s">
        <v>323</v>
      </c>
      <c r="D244" s="92" t="s">
        <v>102</v>
      </c>
      <c r="E244" s="92" t="s">
        <v>127</v>
      </c>
      <c r="F244" s="92" t="s">
        <v>20</v>
      </c>
      <c r="G244" s="92" t="s">
        <v>877</v>
      </c>
      <c r="H244" s="11">
        <v>45660.340324074103</v>
      </c>
      <c r="I244" s="92" t="s">
        <v>878</v>
      </c>
      <c r="J244" s="11">
        <v>45660.375740740703</v>
      </c>
      <c r="K244" s="92" t="s">
        <v>108</v>
      </c>
    </row>
    <row r="245" spans="1:11" ht="20.100000000000001" customHeight="1" x14ac:dyDescent="0.2">
      <c r="A245" s="8">
        <f>SUBTOTAL(103,$B$4:B245)*1</f>
        <v>242</v>
      </c>
      <c r="B245" s="92" t="s">
        <v>681</v>
      </c>
      <c r="C245" s="90" t="s">
        <v>323</v>
      </c>
      <c r="D245" s="92" t="s">
        <v>102</v>
      </c>
      <c r="E245" s="92" t="s">
        <v>127</v>
      </c>
      <c r="F245" s="92" t="s">
        <v>20</v>
      </c>
      <c r="G245" s="92" t="s">
        <v>879</v>
      </c>
      <c r="H245" s="11">
        <v>45662.6901967593</v>
      </c>
      <c r="I245" s="92" t="s">
        <v>880</v>
      </c>
      <c r="J245" s="11">
        <v>45662.723090277803</v>
      </c>
      <c r="K245" s="92" t="s">
        <v>108</v>
      </c>
    </row>
    <row r="246" spans="1:11" ht="20.100000000000001" customHeight="1" x14ac:dyDescent="0.2">
      <c r="A246" s="8">
        <f>SUBTOTAL(103,$B$4:B246)*1</f>
        <v>243</v>
      </c>
      <c r="B246" s="92" t="s">
        <v>681</v>
      </c>
      <c r="C246" s="90" t="s">
        <v>323</v>
      </c>
      <c r="D246" s="92" t="s">
        <v>102</v>
      </c>
      <c r="E246" s="92" t="s">
        <v>127</v>
      </c>
      <c r="F246" s="92" t="s">
        <v>20</v>
      </c>
      <c r="G246" s="92" t="s">
        <v>840</v>
      </c>
      <c r="H246" s="11">
        <v>45663.368298611102</v>
      </c>
      <c r="I246" s="92" t="s">
        <v>771</v>
      </c>
      <c r="J246" s="11">
        <v>45663.385381944398</v>
      </c>
      <c r="K246" s="92" t="s">
        <v>108</v>
      </c>
    </row>
    <row r="247" spans="1:11" ht="20.100000000000001" customHeight="1" x14ac:dyDescent="0.2">
      <c r="A247" s="8">
        <f>SUBTOTAL(103,$B$4:B247)*1</f>
        <v>244</v>
      </c>
      <c r="B247" s="92" t="s">
        <v>681</v>
      </c>
      <c r="C247" s="90" t="s">
        <v>319</v>
      </c>
      <c r="D247" s="92" t="s">
        <v>94</v>
      </c>
      <c r="E247" s="92" t="s">
        <v>318</v>
      </c>
      <c r="F247" s="92" t="s">
        <v>98</v>
      </c>
      <c r="G247" s="92" t="s">
        <v>783</v>
      </c>
      <c r="H247" s="11">
        <v>45672.590532407397</v>
      </c>
      <c r="I247" s="92" t="s">
        <v>699</v>
      </c>
      <c r="J247" s="11">
        <v>45672.655624999999</v>
      </c>
      <c r="K247" s="92" t="s">
        <v>96</v>
      </c>
    </row>
    <row r="248" spans="1:11" ht="20.100000000000001" customHeight="1" x14ac:dyDescent="0.2">
      <c r="A248" s="8">
        <f>SUBTOTAL(103,$B$4:B248)*1</f>
        <v>245</v>
      </c>
      <c r="B248" s="92" t="s">
        <v>681</v>
      </c>
      <c r="C248" s="90" t="s">
        <v>319</v>
      </c>
      <c r="D248" s="92" t="s">
        <v>94</v>
      </c>
      <c r="E248" s="92" t="s">
        <v>318</v>
      </c>
      <c r="F248" s="92" t="s">
        <v>98</v>
      </c>
      <c r="G248" s="92" t="s">
        <v>794</v>
      </c>
      <c r="H248" s="11">
        <v>45665.524930555599</v>
      </c>
      <c r="I248" s="92" t="s">
        <v>795</v>
      </c>
      <c r="J248" s="11">
        <v>45665.581782407397</v>
      </c>
      <c r="K248" s="92" t="s">
        <v>96</v>
      </c>
    </row>
    <row r="249" spans="1:11" ht="20.100000000000001" customHeight="1" x14ac:dyDescent="0.2">
      <c r="A249" s="8">
        <f>SUBTOTAL(103,$B$4:B249)*1</f>
        <v>246</v>
      </c>
      <c r="B249" s="92" t="s">
        <v>681</v>
      </c>
      <c r="C249" s="90" t="s">
        <v>319</v>
      </c>
      <c r="D249" s="92" t="s">
        <v>94</v>
      </c>
      <c r="E249" s="92" t="s">
        <v>318</v>
      </c>
      <c r="F249" s="92" t="s">
        <v>98</v>
      </c>
      <c r="G249" s="92" t="s">
        <v>794</v>
      </c>
      <c r="H249" s="11">
        <v>45677.4054861111</v>
      </c>
      <c r="I249" s="92" t="s">
        <v>795</v>
      </c>
      <c r="J249" s="11">
        <v>45677.462962963</v>
      </c>
      <c r="K249" s="92" t="s">
        <v>96</v>
      </c>
    </row>
    <row r="250" spans="1:11" ht="20.100000000000001" customHeight="1" x14ac:dyDescent="0.2">
      <c r="A250" s="8">
        <f>SUBTOTAL(103,$B$4:B250)*1</f>
        <v>247</v>
      </c>
      <c r="B250" s="92" t="s">
        <v>681</v>
      </c>
      <c r="C250" s="90" t="s">
        <v>319</v>
      </c>
      <c r="D250" s="92" t="s">
        <v>94</v>
      </c>
      <c r="E250" s="92" t="s">
        <v>318</v>
      </c>
      <c r="F250" s="92" t="s">
        <v>98</v>
      </c>
      <c r="G250" s="92" t="s">
        <v>794</v>
      </c>
      <c r="H250" s="11">
        <v>45670.667106481502</v>
      </c>
      <c r="I250" s="92" t="s">
        <v>795</v>
      </c>
      <c r="J250" s="11">
        <v>45670.723182870403</v>
      </c>
      <c r="K250" s="92" t="s">
        <v>96</v>
      </c>
    </row>
    <row r="251" spans="1:11" ht="20.100000000000001" customHeight="1" x14ac:dyDescent="0.2">
      <c r="A251" s="8">
        <f>SUBTOTAL(103,$B$4:B251)*1</f>
        <v>248</v>
      </c>
      <c r="B251" s="92" t="s">
        <v>681</v>
      </c>
      <c r="C251" s="90" t="s">
        <v>319</v>
      </c>
      <c r="D251" s="92" t="s">
        <v>94</v>
      </c>
      <c r="E251" s="92" t="s">
        <v>318</v>
      </c>
      <c r="F251" s="92" t="s">
        <v>98</v>
      </c>
      <c r="G251" s="92" t="s">
        <v>794</v>
      </c>
      <c r="H251" s="11">
        <v>45682.383101851898</v>
      </c>
      <c r="I251" s="92" t="s">
        <v>795</v>
      </c>
      <c r="J251" s="11">
        <v>45682.4398842593</v>
      </c>
      <c r="K251" s="92" t="s">
        <v>96</v>
      </c>
    </row>
    <row r="252" spans="1:11" ht="20.100000000000001" customHeight="1" x14ac:dyDescent="0.2">
      <c r="A252" s="8">
        <f>SUBTOTAL(103,$B$4:B252)*1</f>
        <v>249</v>
      </c>
      <c r="B252" s="92" t="s">
        <v>681</v>
      </c>
      <c r="C252" s="90" t="s">
        <v>319</v>
      </c>
      <c r="D252" s="92" t="s">
        <v>94</v>
      </c>
      <c r="E252" s="92" t="s">
        <v>318</v>
      </c>
      <c r="F252" s="92" t="s">
        <v>98</v>
      </c>
      <c r="G252" s="92" t="s">
        <v>783</v>
      </c>
      <c r="H252" s="11">
        <v>45677.549108796302</v>
      </c>
      <c r="I252" s="92" t="s">
        <v>699</v>
      </c>
      <c r="J252" s="11">
        <v>45677.623148148101</v>
      </c>
      <c r="K252" s="92" t="s">
        <v>96</v>
      </c>
    </row>
    <row r="253" spans="1:11" ht="20.100000000000001" customHeight="1" x14ac:dyDescent="0.2">
      <c r="A253" s="8">
        <f>SUBTOTAL(103,$B$4:B253)*1</f>
        <v>250</v>
      </c>
      <c r="B253" s="92" t="s">
        <v>681</v>
      </c>
      <c r="C253" s="90" t="s">
        <v>319</v>
      </c>
      <c r="D253" s="92" t="s">
        <v>94</v>
      </c>
      <c r="E253" s="92" t="s">
        <v>318</v>
      </c>
      <c r="F253" s="92" t="s">
        <v>98</v>
      </c>
      <c r="G253" s="92" t="s">
        <v>794</v>
      </c>
      <c r="H253" s="11">
        <v>45675.367928240703</v>
      </c>
      <c r="I253" s="92" t="s">
        <v>795</v>
      </c>
      <c r="J253" s="11">
        <v>45675.426249999997</v>
      </c>
      <c r="K253" s="92" t="s">
        <v>96</v>
      </c>
    </row>
    <row r="254" spans="1:11" ht="20.100000000000001" customHeight="1" x14ac:dyDescent="0.2">
      <c r="A254" s="8">
        <f>SUBTOTAL(103,$B$4:B254)*1</f>
        <v>251</v>
      </c>
      <c r="B254" s="92" t="s">
        <v>681</v>
      </c>
      <c r="C254" s="90" t="s">
        <v>319</v>
      </c>
      <c r="D254" s="92" t="s">
        <v>94</v>
      </c>
      <c r="E254" s="92" t="s">
        <v>318</v>
      </c>
      <c r="F254" s="92" t="s">
        <v>98</v>
      </c>
      <c r="G254" s="92" t="s">
        <v>754</v>
      </c>
      <c r="H254" s="11">
        <v>45659.433784722198</v>
      </c>
      <c r="I254" s="92" t="s">
        <v>769</v>
      </c>
      <c r="J254" s="11">
        <v>45659.480474536998</v>
      </c>
      <c r="K254" s="92" t="s">
        <v>96</v>
      </c>
    </row>
    <row r="255" spans="1:11" ht="20.100000000000001" customHeight="1" x14ac:dyDescent="0.2">
      <c r="A255" s="8">
        <f>SUBTOTAL(103,$B$4:B255)*1</f>
        <v>252</v>
      </c>
      <c r="B255" s="92" t="s">
        <v>681</v>
      </c>
      <c r="C255" s="90" t="s">
        <v>319</v>
      </c>
      <c r="D255" s="92" t="s">
        <v>94</v>
      </c>
      <c r="E255" s="92" t="s">
        <v>318</v>
      </c>
      <c r="F255" s="92" t="s">
        <v>98</v>
      </c>
      <c r="G255" s="92" t="s">
        <v>849</v>
      </c>
      <c r="H255" s="11">
        <v>45672.452662037002</v>
      </c>
      <c r="I255" s="92" t="s">
        <v>795</v>
      </c>
      <c r="J255" s="11">
        <v>45672.505497685197</v>
      </c>
      <c r="K255" s="92" t="s">
        <v>96</v>
      </c>
    </row>
    <row r="256" spans="1:11" ht="20.100000000000001" customHeight="1" x14ac:dyDescent="0.2">
      <c r="A256" s="8">
        <f>SUBTOTAL(103,$B$4:B256)*1</f>
        <v>253</v>
      </c>
      <c r="B256" s="92" t="s">
        <v>681</v>
      </c>
      <c r="C256" s="90" t="s">
        <v>319</v>
      </c>
      <c r="D256" s="92" t="s">
        <v>94</v>
      </c>
      <c r="E256" s="92" t="s">
        <v>318</v>
      </c>
      <c r="F256" s="92" t="s">
        <v>98</v>
      </c>
      <c r="G256" s="92" t="s">
        <v>754</v>
      </c>
      <c r="H256" s="11">
        <v>45662.415462962999</v>
      </c>
      <c r="I256" s="92" t="s">
        <v>795</v>
      </c>
      <c r="J256" s="11">
        <v>45662.464583333298</v>
      </c>
      <c r="K256" s="92" t="s">
        <v>96</v>
      </c>
    </row>
    <row r="257" spans="1:11" ht="20.100000000000001" customHeight="1" x14ac:dyDescent="0.2">
      <c r="A257" s="8">
        <f>SUBTOTAL(103,$B$4:B257)*1</f>
        <v>254</v>
      </c>
      <c r="B257" s="92" t="s">
        <v>681</v>
      </c>
      <c r="C257" s="90" t="s">
        <v>319</v>
      </c>
      <c r="D257" s="92" t="s">
        <v>94</v>
      </c>
      <c r="E257" s="92" t="s">
        <v>318</v>
      </c>
      <c r="F257" s="92" t="s">
        <v>98</v>
      </c>
      <c r="G257" s="92" t="s">
        <v>823</v>
      </c>
      <c r="H257" s="11">
        <v>45662.539745370399</v>
      </c>
      <c r="I257" s="92" t="s">
        <v>699</v>
      </c>
      <c r="J257" s="11">
        <v>45662.597164351799</v>
      </c>
      <c r="K257" s="92" t="s">
        <v>96</v>
      </c>
    </row>
    <row r="258" spans="1:11" ht="20.100000000000001" customHeight="1" x14ac:dyDescent="0.2">
      <c r="A258" s="8">
        <f>SUBTOTAL(103,$B$4:B258)*1</f>
        <v>255</v>
      </c>
      <c r="B258" s="92" t="s">
        <v>681</v>
      </c>
      <c r="C258" s="90" t="s">
        <v>319</v>
      </c>
      <c r="D258" s="92" t="s">
        <v>94</v>
      </c>
      <c r="E258" s="92" t="s">
        <v>318</v>
      </c>
      <c r="F258" s="92" t="s">
        <v>98</v>
      </c>
      <c r="G258" s="92" t="s">
        <v>823</v>
      </c>
      <c r="H258" s="11">
        <v>45682.473159722198</v>
      </c>
      <c r="I258" s="92" t="s">
        <v>699</v>
      </c>
      <c r="J258" s="11">
        <v>45682.533703703702</v>
      </c>
      <c r="K258" s="92" t="s">
        <v>96</v>
      </c>
    </row>
    <row r="259" spans="1:11" ht="20.100000000000001" customHeight="1" x14ac:dyDescent="0.2">
      <c r="A259" s="8">
        <f>SUBTOTAL(103,$B$4:B259)*1</f>
        <v>256</v>
      </c>
      <c r="B259" s="92" t="s">
        <v>681</v>
      </c>
      <c r="C259" s="90" t="s">
        <v>319</v>
      </c>
      <c r="D259" s="92" t="s">
        <v>94</v>
      </c>
      <c r="E259" s="92" t="s">
        <v>318</v>
      </c>
      <c r="F259" s="92" t="s">
        <v>98</v>
      </c>
      <c r="G259" s="92" t="s">
        <v>823</v>
      </c>
      <c r="H259" s="11">
        <v>45675.529398148101</v>
      </c>
      <c r="I259" s="92" t="s">
        <v>699</v>
      </c>
      <c r="J259" s="11">
        <v>45675.592337962997</v>
      </c>
      <c r="K259" s="92" t="s">
        <v>96</v>
      </c>
    </row>
    <row r="260" spans="1:11" ht="20.100000000000001" customHeight="1" x14ac:dyDescent="0.2">
      <c r="A260" s="8">
        <f>SUBTOTAL(103,$B$4:B260)*1</f>
        <v>257</v>
      </c>
      <c r="B260" s="92" t="s">
        <v>681</v>
      </c>
      <c r="C260" s="90" t="s">
        <v>319</v>
      </c>
      <c r="D260" s="92" t="s">
        <v>94</v>
      </c>
      <c r="E260" s="92" t="s">
        <v>318</v>
      </c>
      <c r="F260" s="92" t="s">
        <v>98</v>
      </c>
      <c r="G260" s="92" t="s">
        <v>770</v>
      </c>
      <c r="H260" s="11">
        <v>45660.684560185196</v>
      </c>
      <c r="I260" s="92" t="s">
        <v>884</v>
      </c>
      <c r="J260" s="11">
        <v>45660.725173611099</v>
      </c>
      <c r="K260" s="92" t="s">
        <v>96</v>
      </c>
    </row>
    <row r="261" spans="1:11" ht="20.100000000000001" customHeight="1" x14ac:dyDescent="0.2">
      <c r="A261" s="8">
        <f>SUBTOTAL(103,$B$4:B261)*1</f>
        <v>258</v>
      </c>
      <c r="B261" s="92" t="s">
        <v>681</v>
      </c>
      <c r="C261" s="90" t="s">
        <v>319</v>
      </c>
      <c r="D261" s="92" t="s">
        <v>94</v>
      </c>
      <c r="E261" s="92" t="s">
        <v>318</v>
      </c>
      <c r="F261" s="92" t="s">
        <v>98</v>
      </c>
      <c r="G261" s="92" t="s">
        <v>823</v>
      </c>
      <c r="H261" s="11">
        <v>45670.801759259302</v>
      </c>
      <c r="I261" s="92" t="s">
        <v>699</v>
      </c>
      <c r="J261" s="11">
        <v>45670.861631944397</v>
      </c>
      <c r="K261" s="92" t="s">
        <v>96</v>
      </c>
    </row>
    <row r="262" spans="1:11" ht="20.100000000000001" customHeight="1" x14ac:dyDescent="0.2">
      <c r="A262" s="8">
        <f>SUBTOTAL(103,$B$4:B262)*1</f>
        <v>259</v>
      </c>
      <c r="B262" s="92" t="s">
        <v>681</v>
      </c>
      <c r="C262" s="90" t="s">
        <v>319</v>
      </c>
      <c r="D262" s="92" t="s">
        <v>94</v>
      </c>
      <c r="E262" s="92" t="s">
        <v>318</v>
      </c>
      <c r="F262" s="92" t="s">
        <v>98</v>
      </c>
      <c r="G262" s="92" t="s">
        <v>823</v>
      </c>
      <c r="H262" s="11">
        <v>45665.800416666701</v>
      </c>
      <c r="I262" s="92" t="s">
        <v>699</v>
      </c>
      <c r="J262" s="11">
        <v>45665.866388888899</v>
      </c>
      <c r="K262" s="92" t="s">
        <v>96</v>
      </c>
    </row>
    <row r="263" spans="1:11" ht="20.100000000000001" customHeight="1" x14ac:dyDescent="0.2">
      <c r="A263" s="8">
        <f>SUBTOTAL(103,$B$4:B263)*1</f>
        <v>260</v>
      </c>
      <c r="B263" s="92" t="s">
        <v>681</v>
      </c>
      <c r="C263" s="90" t="s">
        <v>317</v>
      </c>
      <c r="D263" s="92" t="s">
        <v>94</v>
      </c>
      <c r="E263" s="92" t="s">
        <v>318</v>
      </c>
      <c r="F263" s="92" t="s">
        <v>98</v>
      </c>
      <c r="G263" s="92" t="s">
        <v>754</v>
      </c>
      <c r="H263" s="11">
        <v>45680.4137037037</v>
      </c>
      <c r="I263" s="92" t="s">
        <v>769</v>
      </c>
      <c r="J263" s="11">
        <v>45680.458773148202</v>
      </c>
      <c r="K263" s="92" t="s">
        <v>96</v>
      </c>
    </row>
    <row r="264" spans="1:11" ht="20.100000000000001" customHeight="1" x14ac:dyDescent="0.2">
      <c r="A264" s="8">
        <f>SUBTOTAL(103,$B$4:B264)*1</f>
        <v>261</v>
      </c>
      <c r="B264" s="92" t="s">
        <v>681</v>
      </c>
      <c r="C264" s="90" t="s">
        <v>317</v>
      </c>
      <c r="D264" s="92" t="s">
        <v>94</v>
      </c>
      <c r="E264" s="92" t="s">
        <v>318</v>
      </c>
      <c r="F264" s="92" t="s">
        <v>98</v>
      </c>
      <c r="G264" s="92" t="s">
        <v>762</v>
      </c>
      <c r="H264" s="11">
        <v>45665.547708333303</v>
      </c>
      <c r="I264" s="92" t="s">
        <v>763</v>
      </c>
      <c r="J264" s="11">
        <v>45665.564143518503</v>
      </c>
      <c r="K264" s="92" t="s">
        <v>96</v>
      </c>
    </row>
    <row r="265" spans="1:11" ht="20.100000000000001" customHeight="1" x14ac:dyDescent="0.2">
      <c r="A265" s="8">
        <f>SUBTOTAL(103,$B$4:B265)*1</f>
        <v>262</v>
      </c>
      <c r="B265" s="92" t="s">
        <v>681</v>
      </c>
      <c r="C265" s="90" t="s">
        <v>317</v>
      </c>
      <c r="D265" s="92" t="s">
        <v>94</v>
      </c>
      <c r="E265" s="92" t="s">
        <v>318</v>
      </c>
      <c r="F265" s="92" t="s">
        <v>98</v>
      </c>
      <c r="G265" s="92" t="s">
        <v>754</v>
      </c>
      <c r="H265" s="11">
        <v>45665.426226851901</v>
      </c>
      <c r="I265" s="92" t="s">
        <v>799</v>
      </c>
      <c r="J265" s="11">
        <v>45665.444479166697</v>
      </c>
      <c r="K265" s="92" t="s">
        <v>96</v>
      </c>
    </row>
    <row r="266" spans="1:11" ht="20.100000000000001" customHeight="1" x14ac:dyDescent="0.2">
      <c r="A266" s="8">
        <f>SUBTOTAL(103,$B$4:B266)*1</f>
        <v>263</v>
      </c>
      <c r="B266" s="92" t="s">
        <v>681</v>
      </c>
      <c r="C266" s="90" t="s">
        <v>317</v>
      </c>
      <c r="D266" s="92" t="s">
        <v>94</v>
      </c>
      <c r="E266" s="92" t="s">
        <v>318</v>
      </c>
      <c r="F266" s="92" t="s">
        <v>98</v>
      </c>
      <c r="G266" s="92" t="s">
        <v>794</v>
      </c>
      <c r="H266" s="11">
        <v>45659.360821759299</v>
      </c>
      <c r="I266" s="92" t="s">
        <v>795</v>
      </c>
      <c r="J266" s="11">
        <v>45659.417314814797</v>
      </c>
      <c r="K266" s="92" t="s">
        <v>96</v>
      </c>
    </row>
    <row r="267" spans="1:11" ht="20.100000000000001" customHeight="1" x14ac:dyDescent="0.2">
      <c r="A267" s="8">
        <f>SUBTOTAL(103,$B$4:B267)*1</f>
        <v>264</v>
      </c>
      <c r="B267" s="92" t="s">
        <v>681</v>
      </c>
      <c r="C267" s="90" t="s">
        <v>317</v>
      </c>
      <c r="D267" s="92" t="s">
        <v>94</v>
      </c>
      <c r="E267" s="92" t="s">
        <v>318</v>
      </c>
      <c r="F267" s="92" t="s">
        <v>98</v>
      </c>
      <c r="G267" s="92" t="s">
        <v>823</v>
      </c>
      <c r="H267" s="11">
        <v>45659.485729166699</v>
      </c>
      <c r="I267" s="92" t="s">
        <v>699</v>
      </c>
      <c r="J267" s="11">
        <v>45659.592708333301</v>
      </c>
      <c r="K267" s="92" t="s">
        <v>96</v>
      </c>
    </row>
    <row r="268" spans="1:11" ht="20.100000000000001" customHeight="1" x14ac:dyDescent="0.2">
      <c r="A268" s="8">
        <f>SUBTOTAL(103,$B$4:B268)*1</f>
        <v>265</v>
      </c>
      <c r="B268" s="92" t="s">
        <v>681</v>
      </c>
      <c r="C268" s="90" t="s">
        <v>317</v>
      </c>
      <c r="D268" s="92" t="s">
        <v>94</v>
      </c>
      <c r="E268" s="92" t="s">
        <v>318</v>
      </c>
      <c r="F268" s="92" t="s">
        <v>98</v>
      </c>
      <c r="G268" s="92" t="s">
        <v>770</v>
      </c>
      <c r="H268" s="11">
        <v>45681.559074074103</v>
      </c>
      <c r="I268" s="92" t="s">
        <v>763</v>
      </c>
      <c r="J268" s="11">
        <v>45681.608402777798</v>
      </c>
      <c r="K268" s="92" t="s">
        <v>96</v>
      </c>
    </row>
    <row r="269" spans="1:11" ht="20.100000000000001" customHeight="1" x14ac:dyDescent="0.2">
      <c r="A269" s="8">
        <f>SUBTOTAL(103,$B$4:B269)*1</f>
        <v>266</v>
      </c>
      <c r="B269" s="92" t="s">
        <v>681</v>
      </c>
      <c r="C269" s="90" t="s">
        <v>317</v>
      </c>
      <c r="D269" s="92" t="s">
        <v>94</v>
      </c>
      <c r="E269" s="92" t="s">
        <v>318</v>
      </c>
      <c r="F269" s="92" t="s">
        <v>98</v>
      </c>
      <c r="G269" s="92" t="s">
        <v>794</v>
      </c>
      <c r="H269" s="11">
        <v>45662.745277777802</v>
      </c>
      <c r="I269" s="92" t="s">
        <v>763</v>
      </c>
      <c r="J269" s="11">
        <v>45662.833275463003</v>
      </c>
      <c r="K269" s="92" t="s">
        <v>96</v>
      </c>
    </row>
    <row r="270" spans="1:11" ht="20.100000000000001" customHeight="1" x14ac:dyDescent="0.2">
      <c r="A270" s="8">
        <f>SUBTOTAL(103,$B$4:B270)*1</f>
        <v>267</v>
      </c>
      <c r="B270" s="92" t="s">
        <v>88</v>
      </c>
      <c r="C270" s="90" t="s">
        <v>352</v>
      </c>
      <c r="D270" s="92" t="s">
        <v>94</v>
      </c>
      <c r="E270" s="92" t="s">
        <v>353</v>
      </c>
      <c r="F270" s="92" t="s">
        <v>20</v>
      </c>
      <c r="G270" s="92" t="s">
        <v>684</v>
      </c>
      <c r="H270" s="11">
        <v>45684.979953703703</v>
      </c>
      <c r="I270" s="92" t="s">
        <v>685</v>
      </c>
      <c r="J270" s="11">
        <v>45685.014155092598</v>
      </c>
      <c r="K270" s="92" t="s">
        <v>125</v>
      </c>
    </row>
    <row r="271" spans="1:11" ht="20.100000000000001" customHeight="1" x14ac:dyDescent="0.2">
      <c r="A271" s="8">
        <f>SUBTOTAL(103,$B$4:B271)*1</f>
        <v>268</v>
      </c>
      <c r="B271" s="92" t="s">
        <v>88</v>
      </c>
      <c r="C271" s="90" t="s">
        <v>352</v>
      </c>
      <c r="D271" s="92" t="s">
        <v>94</v>
      </c>
      <c r="E271" s="92" t="s">
        <v>353</v>
      </c>
      <c r="F271" s="92" t="s">
        <v>20</v>
      </c>
      <c r="G271" s="92" t="s">
        <v>758</v>
      </c>
      <c r="H271" s="11">
        <v>45683.7975925926</v>
      </c>
      <c r="I271" s="92" t="s">
        <v>759</v>
      </c>
      <c r="J271" s="11">
        <v>45684.2519791667</v>
      </c>
      <c r="K271" s="92" t="s">
        <v>125</v>
      </c>
    </row>
    <row r="272" spans="1:11" ht="20.100000000000001" customHeight="1" x14ac:dyDescent="0.2">
      <c r="A272" s="8">
        <f>SUBTOTAL(103,$B$4:B272)*1</f>
        <v>269</v>
      </c>
      <c r="B272" s="92" t="s">
        <v>88</v>
      </c>
      <c r="C272" s="90" t="s">
        <v>352</v>
      </c>
      <c r="D272" s="92" t="s">
        <v>94</v>
      </c>
      <c r="E272" s="92" t="s">
        <v>353</v>
      </c>
      <c r="F272" s="92" t="s">
        <v>20</v>
      </c>
      <c r="G272" s="92" t="s">
        <v>758</v>
      </c>
      <c r="H272" s="11">
        <v>45680.412777777798</v>
      </c>
      <c r="I272" s="92" t="s">
        <v>759</v>
      </c>
      <c r="J272" s="11">
        <v>45680.610289351898</v>
      </c>
      <c r="K272" s="92" t="s">
        <v>125</v>
      </c>
    </row>
    <row r="273" spans="1:11" ht="20.100000000000001" customHeight="1" x14ac:dyDescent="0.2">
      <c r="A273" s="8">
        <f>SUBTOTAL(103,$B$4:B273)*1</f>
        <v>270</v>
      </c>
      <c r="B273" s="92" t="s">
        <v>88</v>
      </c>
      <c r="C273" s="90" t="s">
        <v>352</v>
      </c>
      <c r="D273" s="92" t="s">
        <v>94</v>
      </c>
      <c r="E273" s="92" t="s">
        <v>353</v>
      </c>
      <c r="F273" s="92" t="s">
        <v>20</v>
      </c>
      <c r="G273" s="92" t="s">
        <v>758</v>
      </c>
      <c r="H273" s="11">
        <v>45683.219733796301</v>
      </c>
      <c r="I273" s="92" t="s">
        <v>777</v>
      </c>
      <c r="J273" s="11">
        <v>45683.412013888897</v>
      </c>
      <c r="K273" s="92" t="s">
        <v>125</v>
      </c>
    </row>
    <row r="274" spans="1:11" ht="20.100000000000001" customHeight="1" x14ac:dyDescent="0.2">
      <c r="A274" s="8">
        <f>SUBTOTAL(103,$B$4:B274)*1</f>
        <v>271</v>
      </c>
      <c r="B274" s="92" t="s">
        <v>88</v>
      </c>
      <c r="C274" s="90" t="s">
        <v>352</v>
      </c>
      <c r="D274" s="92" t="s">
        <v>94</v>
      </c>
      <c r="E274" s="92" t="s">
        <v>353</v>
      </c>
      <c r="F274" s="92" t="s">
        <v>20</v>
      </c>
      <c r="G274" s="92" t="s">
        <v>784</v>
      </c>
      <c r="H274" s="11">
        <v>45679.6039930556</v>
      </c>
      <c r="I274" s="92" t="s">
        <v>685</v>
      </c>
      <c r="J274" s="11">
        <v>45679.6156597222</v>
      </c>
      <c r="K274" s="92" t="s">
        <v>125</v>
      </c>
    </row>
    <row r="275" spans="1:11" ht="20.100000000000001" customHeight="1" x14ac:dyDescent="0.2">
      <c r="A275" s="8">
        <f>SUBTOTAL(103,$B$4:B275)*1</f>
        <v>272</v>
      </c>
      <c r="B275" s="92" t="s">
        <v>88</v>
      </c>
      <c r="C275" s="90" t="s">
        <v>352</v>
      </c>
      <c r="D275" s="92" t="s">
        <v>94</v>
      </c>
      <c r="E275" s="92" t="s">
        <v>353</v>
      </c>
      <c r="F275" s="92" t="s">
        <v>20</v>
      </c>
      <c r="G275" s="92" t="s">
        <v>805</v>
      </c>
      <c r="H275" s="11">
        <v>45684.6955787037</v>
      </c>
      <c r="I275" s="92" t="s">
        <v>806</v>
      </c>
      <c r="J275" s="11">
        <v>45684.933171296303</v>
      </c>
      <c r="K275" s="92" t="s">
        <v>125</v>
      </c>
    </row>
    <row r="276" spans="1:11" ht="20.100000000000001" customHeight="1" x14ac:dyDescent="0.2">
      <c r="A276" s="8">
        <f>SUBTOTAL(103,$B$4:B276)*1</f>
        <v>273</v>
      </c>
      <c r="B276" s="92" t="s">
        <v>88</v>
      </c>
      <c r="C276" s="90" t="s">
        <v>352</v>
      </c>
      <c r="D276" s="92" t="s">
        <v>94</v>
      </c>
      <c r="E276" s="92" t="s">
        <v>353</v>
      </c>
      <c r="F276" s="92" t="s">
        <v>20</v>
      </c>
      <c r="G276" s="92" t="s">
        <v>805</v>
      </c>
      <c r="H276" s="11">
        <v>45679.411307870403</v>
      </c>
      <c r="I276" s="92" t="s">
        <v>822</v>
      </c>
      <c r="J276" s="11">
        <v>45679.601817129602</v>
      </c>
      <c r="K276" s="92" t="s">
        <v>125</v>
      </c>
    </row>
    <row r="277" spans="1:11" ht="20.100000000000001" customHeight="1" x14ac:dyDescent="0.2">
      <c r="A277" s="8">
        <f>SUBTOTAL(103,$B$4:B277)*1</f>
        <v>274</v>
      </c>
      <c r="B277" s="92" t="s">
        <v>88</v>
      </c>
      <c r="C277" s="90" t="s">
        <v>352</v>
      </c>
      <c r="D277" s="92" t="s">
        <v>94</v>
      </c>
      <c r="E277" s="92" t="s">
        <v>353</v>
      </c>
      <c r="F277" s="92" t="s">
        <v>20</v>
      </c>
      <c r="G277" s="92" t="s">
        <v>758</v>
      </c>
      <c r="H277" s="11">
        <v>45678.295358796298</v>
      </c>
      <c r="I277" s="92" t="s">
        <v>759</v>
      </c>
      <c r="J277" s="11">
        <v>45678.501944444397</v>
      </c>
      <c r="K277" s="92" t="s">
        <v>125</v>
      </c>
    </row>
    <row r="278" spans="1:11" ht="20.100000000000001" customHeight="1" x14ac:dyDescent="0.2">
      <c r="A278" s="8">
        <f>SUBTOTAL(103,$B$4:B278)*1</f>
        <v>275</v>
      </c>
      <c r="B278" s="92" t="s">
        <v>88</v>
      </c>
      <c r="C278" s="90" t="s">
        <v>352</v>
      </c>
      <c r="D278" s="92" t="s">
        <v>94</v>
      </c>
      <c r="E278" s="92" t="s">
        <v>353</v>
      </c>
      <c r="F278" s="92" t="s">
        <v>20</v>
      </c>
      <c r="G278" s="92" t="s">
        <v>834</v>
      </c>
      <c r="H278" s="11">
        <v>45677.804513888899</v>
      </c>
      <c r="I278" s="92" t="s">
        <v>835</v>
      </c>
      <c r="J278" s="11">
        <v>45677.811620370398</v>
      </c>
      <c r="K278" s="92" t="s">
        <v>125</v>
      </c>
    </row>
    <row r="279" spans="1:11" ht="20.100000000000001" customHeight="1" x14ac:dyDescent="0.2">
      <c r="A279" s="8">
        <f>SUBTOTAL(103,$B$4:B279)*1</f>
        <v>276</v>
      </c>
      <c r="B279" s="92" t="s">
        <v>88</v>
      </c>
      <c r="C279" s="90" t="s">
        <v>352</v>
      </c>
      <c r="D279" s="92" t="s">
        <v>94</v>
      </c>
      <c r="E279" s="92" t="s">
        <v>353</v>
      </c>
      <c r="F279" s="92" t="s">
        <v>20</v>
      </c>
      <c r="G279" s="92" t="s">
        <v>836</v>
      </c>
      <c r="H279" s="11">
        <v>45677.814108796301</v>
      </c>
      <c r="I279" s="92" t="s">
        <v>822</v>
      </c>
      <c r="J279" s="11">
        <v>45677.821458333303</v>
      </c>
      <c r="K279" s="92" t="s">
        <v>125</v>
      </c>
    </row>
    <row r="280" spans="1:11" ht="20.100000000000001" customHeight="1" x14ac:dyDescent="0.2">
      <c r="A280" s="8">
        <f>SUBTOTAL(103,$B$4:B280)*1</f>
        <v>277</v>
      </c>
      <c r="B280" s="92" t="s">
        <v>88</v>
      </c>
      <c r="C280" s="90" t="s">
        <v>352</v>
      </c>
      <c r="D280" s="92" t="s">
        <v>94</v>
      </c>
      <c r="E280" s="92" t="s">
        <v>353</v>
      </c>
      <c r="F280" s="92" t="s">
        <v>20</v>
      </c>
      <c r="G280" s="92" t="s">
        <v>784</v>
      </c>
      <c r="H280" s="11">
        <v>45677.822361111103</v>
      </c>
      <c r="I280" s="92" t="s">
        <v>685</v>
      </c>
      <c r="J280" s="11">
        <v>45677.833622685197</v>
      </c>
      <c r="K280" s="92" t="s">
        <v>125</v>
      </c>
    </row>
    <row r="281" spans="1:11" ht="20.100000000000001" customHeight="1" x14ac:dyDescent="0.2">
      <c r="A281" s="8">
        <f>SUBTOTAL(103,$B$4:B281)*1</f>
        <v>278</v>
      </c>
      <c r="B281" s="92" t="s">
        <v>88</v>
      </c>
      <c r="C281" s="90" t="s">
        <v>352</v>
      </c>
      <c r="D281" s="92" t="s">
        <v>94</v>
      </c>
      <c r="E281" s="92" t="s">
        <v>353</v>
      </c>
      <c r="F281" s="92" t="s">
        <v>20</v>
      </c>
      <c r="G281" s="92" t="s">
        <v>805</v>
      </c>
      <c r="H281" s="11">
        <v>45681.581354166701</v>
      </c>
      <c r="I281" s="92" t="s">
        <v>685</v>
      </c>
      <c r="J281" s="11">
        <v>45681.8350810185</v>
      </c>
      <c r="K281" s="92" t="s">
        <v>125</v>
      </c>
    </row>
    <row r="282" spans="1:11" ht="20.100000000000001" customHeight="1" x14ac:dyDescent="0.2">
      <c r="A282" s="8">
        <f>SUBTOTAL(103,$B$4:B282)*1</f>
        <v>279</v>
      </c>
      <c r="B282" s="92" t="s">
        <v>88</v>
      </c>
      <c r="C282" s="90" t="s">
        <v>352</v>
      </c>
      <c r="D282" s="92" t="s">
        <v>94</v>
      </c>
      <c r="E282" s="92" t="s">
        <v>353</v>
      </c>
      <c r="F282" s="92" t="s">
        <v>20</v>
      </c>
      <c r="G282" s="92" t="s">
        <v>805</v>
      </c>
      <c r="H282" s="11">
        <v>45683.488912036999</v>
      </c>
      <c r="I282" s="92" t="s">
        <v>822</v>
      </c>
      <c r="J282" s="11">
        <v>45683.7441203704</v>
      </c>
      <c r="K282" s="92" t="s">
        <v>125</v>
      </c>
    </row>
    <row r="283" spans="1:11" ht="20.100000000000001" customHeight="1" x14ac:dyDescent="0.2">
      <c r="A283" s="8">
        <f>SUBTOTAL(103,$B$4:B283)*1</f>
        <v>280</v>
      </c>
      <c r="B283" s="92" t="s">
        <v>88</v>
      </c>
      <c r="C283" s="90" t="s">
        <v>352</v>
      </c>
      <c r="D283" s="92" t="s">
        <v>94</v>
      </c>
      <c r="E283" s="92" t="s">
        <v>353</v>
      </c>
      <c r="F283" s="92" t="s">
        <v>20</v>
      </c>
      <c r="G283" s="92" t="s">
        <v>758</v>
      </c>
      <c r="H283" s="11">
        <v>45682.280914351897</v>
      </c>
      <c r="I283" s="92" t="s">
        <v>777</v>
      </c>
      <c r="J283" s="11">
        <v>45682.478796296302</v>
      </c>
      <c r="K283" s="92" t="s">
        <v>125</v>
      </c>
    </row>
    <row r="284" spans="1:11" ht="20.100000000000001" customHeight="1" x14ac:dyDescent="0.2">
      <c r="A284" s="8">
        <f>SUBTOTAL(103,$B$4:B284)*1</f>
        <v>281</v>
      </c>
      <c r="B284" s="92" t="s">
        <v>88</v>
      </c>
      <c r="C284" s="90" t="s">
        <v>352</v>
      </c>
      <c r="D284" s="92" t="s">
        <v>94</v>
      </c>
      <c r="E284" s="92" t="s">
        <v>353</v>
      </c>
      <c r="F284" s="92" t="s">
        <v>20</v>
      </c>
      <c r="G284" s="92" t="s">
        <v>836</v>
      </c>
      <c r="H284" s="11">
        <v>45677.797071759298</v>
      </c>
      <c r="I284" s="92" t="s">
        <v>875</v>
      </c>
      <c r="J284" s="11">
        <v>45677.804120370398</v>
      </c>
      <c r="K284" s="92" t="s">
        <v>125</v>
      </c>
    </row>
    <row r="285" spans="1:11" ht="20.100000000000001" customHeight="1" x14ac:dyDescent="0.2">
      <c r="A285" s="8">
        <f>SUBTOTAL(103,$B$4:B285)*1</f>
        <v>282</v>
      </c>
      <c r="B285" s="92" t="s">
        <v>88</v>
      </c>
      <c r="C285" s="90" t="s">
        <v>352</v>
      </c>
      <c r="D285" s="92" t="s">
        <v>94</v>
      </c>
      <c r="E285" s="92" t="s">
        <v>353</v>
      </c>
      <c r="F285" s="92" t="s">
        <v>20</v>
      </c>
      <c r="G285" s="92" t="s">
        <v>805</v>
      </c>
      <c r="H285" s="11">
        <v>45677.596435185202</v>
      </c>
      <c r="I285" s="92" t="s">
        <v>835</v>
      </c>
      <c r="J285" s="11">
        <v>45677.793402777803</v>
      </c>
      <c r="K285" s="92" t="s">
        <v>125</v>
      </c>
    </row>
    <row r="286" spans="1:11" ht="20.100000000000001" customHeight="1" x14ac:dyDescent="0.2">
      <c r="A286" s="8">
        <f>SUBTOTAL(103,$B$4:B286)*1</f>
        <v>283</v>
      </c>
      <c r="B286" s="92" t="s">
        <v>88</v>
      </c>
      <c r="C286" s="90" t="s">
        <v>352</v>
      </c>
      <c r="D286" s="92" t="s">
        <v>94</v>
      </c>
      <c r="E286" s="92" t="s">
        <v>353</v>
      </c>
      <c r="F286" s="92" t="s">
        <v>20</v>
      </c>
      <c r="G286" s="92" t="s">
        <v>784</v>
      </c>
      <c r="H286" s="11">
        <v>45682.852858796301</v>
      </c>
      <c r="I286" s="92" t="s">
        <v>685</v>
      </c>
      <c r="J286" s="11">
        <v>45682.865150463003</v>
      </c>
      <c r="K286" s="92" t="s">
        <v>125</v>
      </c>
    </row>
    <row r="287" spans="1:11" ht="20.100000000000001" customHeight="1" x14ac:dyDescent="0.2">
      <c r="A287" s="8">
        <f>SUBTOTAL(103,$B$4:B287)*1</f>
        <v>284</v>
      </c>
      <c r="B287" s="92" t="s">
        <v>88</v>
      </c>
      <c r="C287" s="90" t="s">
        <v>352</v>
      </c>
      <c r="D287" s="92" t="s">
        <v>94</v>
      </c>
      <c r="E287" s="92" t="s">
        <v>353</v>
      </c>
      <c r="F287" s="92" t="s">
        <v>20</v>
      </c>
      <c r="G287" s="92" t="s">
        <v>784</v>
      </c>
      <c r="H287" s="11">
        <v>45683.746446759302</v>
      </c>
      <c r="I287" s="92" t="s">
        <v>685</v>
      </c>
      <c r="J287" s="11">
        <v>45683.7581712963</v>
      </c>
      <c r="K287" s="92" t="s">
        <v>125</v>
      </c>
    </row>
    <row r="288" spans="1:11" ht="20.100000000000001" customHeight="1" x14ac:dyDescent="0.2">
      <c r="A288" s="8">
        <f>SUBTOTAL(103,$B$4:B288)*1</f>
        <v>285</v>
      </c>
      <c r="B288" s="92" t="s">
        <v>88</v>
      </c>
      <c r="C288" s="90" t="s">
        <v>352</v>
      </c>
      <c r="D288" s="92" t="s">
        <v>94</v>
      </c>
      <c r="E288" s="92" t="s">
        <v>353</v>
      </c>
      <c r="F288" s="92" t="s">
        <v>20</v>
      </c>
      <c r="G288" s="92" t="s">
        <v>805</v>
      </c>
      <c r="H288" s="11">
        <v>45682.571921296301</v>
      </c>
      <c r="I288" s="92" t="s">
        <v>822</v>
      </c>
      <c r="J288" s="11">
        <v>45682.850810185198</v>
      </c>
      <c r="K288" s="92" t="s">
        <v>125</v>
      </c>
    </row>
    <row r="289" spans="1:11" ht="20.100000000000001" customHeight="1" x14ac:dyDescent="0.2">
      <c r="A289" s="8">
        <f>SUBTOTAL(103,$B$4:B289)*1</f>
        <v>286</v>
      </c>
      <c r="B289" s="92" t="s">
        <v>88</v>
      </c>
      <c r="C289" s="90" t="s">
        <v>352</v>
      </c>
      <c r="D289" s="92" t="s">
        <v>94</v>
      </c>
      <c r="E289" s="92" t="s">
        <v>353</v>
      </c>
      <c r="F289" s="92" t="s">
        <v>20</v>
      </c>
      <c r="G289" s="92" t="s">
        <v>758</v>
      </c>
      <c r="H289" s="11">
        <v>45669.254293981503</v>
      </c>
      <c r="I289" s="92" t="s">
        <v>777</v>
      </c>
      <c r="J289" s="11">
        <v>45669.465532407397</v>
      </c>
      <c r="K289" s="92" t="s">
        <v>125</v>
      </c>
    </row>
    <row r="290" spans="1:11" ht="20.100000000000001" customHeight="1" x14ac:dyDescent="0.2">
      <c r="A290" s="8">
        <f>SUBTOTAL(103,$B$4:B290)*1</f>
        <v>287</v>
      </c>
      <c r="B290" s="92" t="s">
        <v>88</v>
      </c>
      <c r="C290" s="90" t="s">
        <v>352</v>
      </c>
      <c r="D290" s="92" t="s">
        <v>94</v>
      </c>
      <c r="E290" s="92" t="s">
        <v>353</v>
      </c>
      <c r="F290" s="92" t="s">
        <v>20</v>
      </c>
      <c r="G290" s="92" t="s">
        <v>805</v>
      </c>
      <c r="H290" s="11">
        <v>45668.581041666701</v>
      </c>
      <c r="I290" s="92" t="s">
        <v>822</v>
      </c>
      <c r="J290" s="11">
        <v>45668.790300925903</v>
      </c>
      <c r="K290" s="92" t="s">
        <v>125</v>
      </c>
    </row>
    <row r="291" spans="1:11" ht="20.100000000000001" customHeight="1" x14ac:dyDescent="0.2">
      <c r="A291" s="8">
        <f>SUBTOTAL(103,$B$4:B291)*1</f>
        <v>288</v>
      </c>
      <c r="B291" s="92" t="s">
        <v>88</v>
      </c>
      <c r="C291" s="90" t="s">
        <v>352</v>
      </c>
      <c r="D291" s="92" t="s">
        <v>94</v>
      </c>
      <c r="E291" s="92" t="s">
        <v>353</v>
      </c>
      <c r="F291" s="92" t="s">
        <v>20</v>
      </c>
      <c r="G291" s="92" t="s">
        <v>784</v>
      </c>
      <c r="H291" s="11">
        <v>45668.792418981502</v>
      </c>
      <c r="I291" s="92" t="s">
        <v>685</v>
      </c>
      <c r="J291" s="11">
        <v>45668.8047800926</v>
      </c>
      <c r="K291" s="92" t="s">
        <v>125</v>
      </c>
    </row>
    <row r="292" spans="1:11" ht="20.100000000000001" customHeight="1" x14ac:dyDescent="0.2">
      <c r="A292" s="8">
        <f>SUBTOTAL(103,$B$4:B292)*1</f>
        <v>289</v>
      </c>
      <c r="B292" s="92" t="s">
        <v>88</v>
      </c>
      <c r="C292" s="90" t="s">
        <v>352</v>
      </c>
      <c r="D292" s="92" t="s">
        <v>94</v>
      </c>
      <c r="E292" s="92" t="s">
        <v>353</v>
      </c>
      <c r="F292" s="92" t="s">
        <v>20</v>
      </c>
      <c r="G292" s="92" t="s">
        <v>758</v>
      </c>
      <c r="H292" s="11">
        <v>45665.565856481502</v>
      </c>
      <c r="I292" s="92" t="s">
        <v>759</v>
      </c>
      <c r="J292" s="11">
        <v>45665.746354166702</v>
      </c>
      <c r="K292" s="92" t="s">
        <v>125</v>
      </c>
    </row>
  </sheetData>
  <autoFilter ref="B3:K292" xr:uid="{00000000-0009-0000-0000-000009000000}">
    <sortState xmlns:xlrd2="http://schemas.microsoft.com/office/spreadsheetml/2017/richdata2" ref="B4:K292">
      <sortCondition ref="B4:B292" customList="成都市,绵阳市,自贡市,攀枝花市,泸州市,德阳市,广元市,遂宁市,内江市,乐山市,资阳市,宜宾市,南充市,达州市,雅安市,阿坝州,甘孜州,凉山州,广安市,巴中市,眉山市,四川省"/>
      <sortCondition ref="E4:E292"/>
      <sortCondition ref="C4:C292"/>
    </sortState>
  </autoFilter>
  <sortState xmlns:xlrd2="http://schemas.microsoft.com/office/spreadsheetml/2017/richdata2" ref="B4:K49">
    <sortCondition ref="B4:B49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49"/>
    <sortCondition ref="C4:C49"/>
  </sortState>
  <phoneticPr fontId="4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zoomScale="110" zoomScaleNormal="110" workbookViewId="0">
      <selection activeCell="C17" sqref="C17"/>
    </sheetView>
  </sheetViews>
  <sheetFormatPr defaultColWidth="9" defaultRowHeight="15" x14ac:dyDescent="0.2"/>
  <cols>
    <col min="1" max="1" width="8.25" style="15" customWidth="1"/>
    <col min="2" max="11" width="11.625" style="15" customWidth="1"/>
    <col min="12" max="16384" width="9" style="15"/>
  </cols>
  <sheetData>
    <row r="1" spans="1:11" ht="20.100000000000001" customHeight="1" x14ac:dyDescent="0.2">
      <c r="A1" s="16" t="s">
        <v>14</v>
      </c>
    </row>
    <row r="2" spans="1:11" ht="39.950000000000003" customHeight="1" x14ac:dyDescent="0.2">
      <c r="A2" s="42" t="s">
        <v>189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14" customFormat="1" ht="24.75" customHeight="1" x14ac:dyDescent="0.2">
      <c r="A3" s="113" t="s">
        <v>15</v>
      </c>
      <c r="B3" s="115" t="s">
        <v>1</v>
      </c>
      <c r="C3" s="117" t="s">
        <v>16</v>
      </c>
      <c r="D3" s="117" t="s">
        <v>17</v>
      </c>
      <c r="E3" s="117" t="s">
        <v>18</v>
      </c>
      <c r="F3" s="109" t="s">
        <v>19</v>
      </c>
      <c r="G3" s="110"/>
      <c r="H3" s="111" t="s">
        <v>20</v>
      </c>
      <c r="I3" s="112"/>
      <c r="J3" s="111" t="s">
        <v>21</v>
      </c>
      <c r="K3" s="112"/>
    </row>
    <row r="4" spans="1:11" s="14" customFormat="1" ht="28.5" customHeight="1" x14ac:dyDescent="0.2">
      <c r="A4" s="114"/>
      <c r="B4" s="116"/>
      <c r="C4" s="118"/>
      <c r="D4" s="118"/>
      <c r="E4" s="118"/>
      <c r="F4" s="44" t="s">
        <v>22</v>
      </c>
      <c r="G4" s="44" t="s">
        <v>18</v>
      </c>
      <c r="H4" s="44" t="s">
        <v>22</v>
      </c>
      <c r="I4" s="44" t="s">
        <v>18</v>
      </c>
      <c r="J4" s="44" t="s">
        <v>22</v>
      </c>
      <c r="K4" s="44" t="s">
        <v>18</v>
      </c>
    </row>
    <row r="5" spans="1:11" s="14" customFormat="1" ht="20.100000000000001" customHeight="1" x14ac:dyDescent="0.2">
      <c r="A5" s="10">
        <v>1</v>
      </c>
      <c r="B5" s="81" t="s">
        <v>72</v>
      </c>
      <c r="C5" s="58">
        <v>10470</v>
      </c>
      <c r="D5" s="58">
        <v>10470</v>
      </c>
      <c r="E5" s="67">
        <v>1</v>
      </c>
      <c r="F5" s="57">
        <v>3978</v>
      </c>
      <c r="G5" s="59">
        <v>1</v>
      </c>
      <c r="H5" s="57">
        <v>2654</v>
      </c>
      <c r="I5" s="59">
        <v>1</v>
      </c>
      <c r="J5" s="57">
        <v>3838</v>
      </c>
      <c r="K5" s="59">
        <v>1</v>
      </c>
    </row>
    <row r="6" spans="1:11" s="14" customFormat="1" ht="20.100000000000001" customHeight="1" x14ac:dyDescent="0.2">
      <c r="A6" s="10">
        <v>2</v>
      </c>
      <c r="B6" s="81" t="s">
        <v>77</v>
      </c>
      <c r="C6" s="58">
        <v>2533</v>
      </c>
      <c r="D6" s="58">
        <v>2533</v>
      </c>
      <c r="E6" s="67">
        <v>1</v>
      </c>
      <c r="F6" s="57">
        <v>979</v>
      </c>
      <c r="G6" s="59">
        <v>1</v>
      </c>
      <c r="H6" s="57">
        <v>881</v>
      </c>
      <c r="I6" s="59">
        <v>1</v>
      </c>
      <c r="J6" s="57">
        <v>673</v>
      </c>
      <c r="K6" s="59">
        <v>1</v>
      </c>
    </row>
    <row r="7" spans="1:11" s="14" customFormat="1" ht="20.100000000000001" customHeight="1" x14ac:dyDescent="0.2">
      <c r="A7" s="10">
        <v>3</v>
      </c>
      <c r="B7" s="81" t="s">
        <v>73</v>
      </c>
      <c r="C7" s="58">
        <v>915</v>
      </c>
      <c r="D7" s="58">
        <v>915</v>
      </c>
      <c r="E7" s="67">
        <v>1</v>
      </c>
      <c r="F7" s="57">
        <v>489</v>
      </c>
      <c r="G7" s="59">
        <v>1</v>
      </c>
      <c r="H7" s="57">
        <v>124</v>
      </c>
      <c r="I7" s="59">
        <v>1</v>
      </c>
      <c r="J7" s="57">
        <v>302</v>
      </c>
      <c r="K7" s="59">
        <v>1</v>
      </c>
    </row>
    <row r="8" spans="1:11" s="14" customFormat="1" ht="20.100000000000001" customHeight="1" x14ac:dyDescent="0.2">
      <c r="A8" s="10">
        <v>4</v>
      </c>
      <c r="B8" s="81" t="s">
        <v>74</v>
      </c>
      <c r="C8" s="58">
        <v>932</v>
      </c>
      <c r="D8" s="58">
        <v>932</v>
      </c>
      <c r="E8" s="67">
        <v>1</v>
      </c>
      <c r="F8" s="57">
        <v>301</v>
      </c>
      <c r="G8" s="59">
        <v>1</v>
      </c>
      <c r="H8" s="57">
        <v>377</v>
      </c>
      <c r="I8" s="59">
        <v>1</v>
      </c>
      <c r="J8" s="57">
        <v>254</v>
      </c>
      <c r="K8" s="59">
        <v>1</v>
      </c>
    </row>
    <row r="9" spans="1:11" s="14" customFormat="1" ht="20.100000000000001" customHeight="1" x14ac:dyDescent="0.2">
      <c r="A9" s="10">
        <v>5</v>
      </c>
      <c r="B9" s="81" t="s">
        <v>75</v>
      </c>
      <c r="C9" s="58">
        <v>2544</v>
      </c>
      <c r="D9" s="58">
        <v>2544</v>
      </c>
      <c r="E9" s="67">
        <v>1</v>
      </c>
      <c r="F9" s="57">
        <v>786</v>
      </c>
      <c r="G9" s="59">
        <v>1</v>
      </c>
      <c r="H9" s="57">
        <v>1109</v>
      </c>
      <c r="I9" s="59">
        <v>1</v>
      </c>
      <c r="J9" s="57">
        <v>649</v>
      </c>
      <c r="K9" s="59">
        <v>1</v>
      </c>
    </row>
    <row r="10" spans="1:11" s="14" customFormat="1" ht="20.100000000000001" customHeight="1" x14ac:dyDescent="0.2">
      <c r="A10" s="10">
        <v>6</v>
      </c>
      <c r="B10" s="81" t="s">
        <v>76</v>
      </c>
      <c r="C10" s="58">
        <v>2130</v>
      </c>
      <c r="D10" s="58">
        <v>2130</v>
      </c>
      <c r="E10" s="67">
        <v>1</v>
      </c>
      <c r="F10" s="57">
        <v>355</v>
      </c>
      <c r="G10" s="59">
        <v>1</v>
      </c>
      <c r="H10" s="57">
        <v>654</v>
      </c>
      <c r="I10" s="59">
        <v>1</v>
      </c>
      <c r="J10" s="57">
        <v>1121</v>
      </c>
      <c r="K10" s="59">
        <v>1</v>
      </c>
    </row>
    <row r="11" spans="1:11" s="14" customFormat="1" ht="20.100000000000001" customHeight="1" x14ac:dyDescent="0.2">
      <c r="A11" s="10">
        <v>7</v>
      </c>
      <c r="B11" s="81" t="s">
        <v>78</v>
      </c>
      <c r="C11" s="58">
        <v>721</v>
      </c>
      <c r="D11" s="58">
        <v>721</v>
      </c>
      <c r="E11" s="67">
        <v>1</v>
      </c>
      <c r="F11" s="57">
        <v>429</v>
      </c>
      <c r="G11" s="59">
        <v>1</v>
      </c>
      <c r="H11" s="57">
        <v>56</v>
      </c>
      <c r="I11" s="59">
        <v>1</v>
      </c>
      <c r="J11" s="57">
        <v>236</v>
      </c>
      <c r="K11" s="59">
        <v>1</v>
      </c>
    </row>
    <row r="12" spans="1:11" s="14" customFormat="1" ht="20.100000000000001" customHeight="1" x14ac:dyDescent="0.2">
      <c r="A12" s="10">
        <v>8</v>
      </c>
      <c r="B12" s="81" t="s">
        <v>79</v>
      </c>
      <c r="C12" s="58">
        <v>1251</v>
      </c>
      <c r="D12" s="58">
        <v>1251</v>
      </c>
      <c r="E12" s="67">
        <v>1</v>
      </c>
      <c r="F12" s="57">
        <v>552</v>
      </c>
      <c r="G12" s="59">
        <v>1</v>
      </c>
      <c r="H12" s="57">
        <v>396</v>
      </c>
      <c r="I12" s="59">
        <v>1</v>
      </c>
      <c r="J12" s="57">
        <v>303</v>
      </c>
      <c r="K12" s="59">
        <v>1</v>
      </c>
    </row>
    <row r="13" spans="1:11" s="14" customFormat="1" ht="20.100000000000001" customHeight="1" x14ac:dyDescent="0.2">
      <c r="A13" s="10">
        <v>9</v>
      </c>
      <c r="B13" s="81" t="s">
        <v>80</v>
      </c>
      <c r="C13" s="58">
        <v>1089</v>
      </c>
      <c r="D13" s="58">
        <v>1089</v>
      </c>
      <c r="E13" s="67">
        <v>1</v>
      </c>
      <c r="F13" s="57">
        <v>526</v>
      </c>
      <c r="G13" s="59">
        <v>1</v>
      </c>
      <c r="H13" s="57">
        <v>194</v>
      </c>
      <c r="I13" s="59">
        <v>1</v>
      </c>
      <c r="J13" s="57">
        <v>369</v>
      </c>
      <c r="K13" s="59">
        <v>1</v>
      </c>
    </row>
    <row r="14" spans="1:11" s="32" customFormat="1" ht="20.100000000000001" customHeight="1" x14ac:dyDescent="0.2">
      <c r="A14" s="22">
        <v>10</v>
      </c>
      <c r="B14" s="81" t="s">
        <v>81</v>
      </c>
      <c r="C14" s="58">
        <v>2391</v>
      </c>
      <c r="D14" s="58">
        <v>2391</v>
      </c>
      <c r="E14" s="67">
        <v>1</v>
      </c>
      <c r="F14" s="57">
        <v>429</v>
      </c>
      <c r="G14" s="59">
        <v>1</v>
      </c>
      <c r="H14" s="57">
        <v>977</v>
      </c>
      <c r="I14" s="59">
        <v>1</v>
      </c>
      <c r="J14" s="57">
        <v>985</v>
      </c>
      <c r="K14" s="59">
        <v>1</v>
      </c>
    </row>
    <row r="15" spans="1:11" s="14" customFormat="1" ht="20.100000000000001" customHeight="1" x14ac:dyDescent="0.2">
      <c r="A15" s="10">
        <v>11</v>
      </c>
      <c r="B15" s="81" t="s">
        <v>89</v>
      </c>
      <c r="C15" s="58">
        <v>546</v>
      </c>
      <c r="D15" s="58">
        <v>546</v>
      </c>
      <c r="E15" s="67">
        <v>1</v>
      </c>
      <c r="F15" s="57">
        <v>321</v>
      </c>
      <c r="G15" s="59">
        <v>1</v>
      </c>
      <c r="H15" s="57">
        <v>182</v>
      </c>
      <c r="I15" s="59">
        <v>1</v>
      </c>
      <c r="J15" s="57">
        <v>43</v>
      </c>
      <c r="K15" s="59">
        <v>1</v>
      </c>
    </row>
    <row r="16" spans="1:11" s="14" customFormat="1" ht="20.100000000000001" customHeight="1" x14ac:dyDescent="0.2">
      <c r="A16" s="10">
        <v>12</v>
      </c>
      <c r="B16" s="81" t="s">
        <v>84</v>
      </c>
      <c r="C16" s="58">
        <v>1913</v>
      </c>
      <c r="D16" s="58">
        <v>1913</v>
      </c>
      <c r="E16" s="67">
        <v>1</v>
      </c>
      <c r="F16" s="57">
        <v>795</v>
      </c>
      <c r="G16" s="59">
        <v>1</v>
      </c>
      <c r="H16" s="57">
        <v>671</v>
      </c>
      <c r="I16" s="59">
        <v>1</v>
      </c>
      <c r="J16" s="57">
        <v>447</v>
      </c>
      <c r="K16" s="59">
        <v>1</v>
      </c>
    </row>
    <row r="17" spans="1:11" s="14" customFormat="1" ht="20.100000000000001" customHeight="1" x14ac:dyDescent="0.2">
      <c r="A17" s="10">
        <v>13</v>
      </c>
      <c r="B17" s="81" t="s">
        <v>82</v>
      </c>
      <c r="C17" s="58">
        <v>2287</v>
      </c>
      <c r="D17" s="58">
        <v>2287</v>
      </c>
      <c r="E17" s="67">
        <v>1</v>
      </c>
      <c r="F17" s="57">
        <v>942</v>
      </c>
      <c r="G17" s="59">
        <v>1</v>
      </c>
      <c r="H17" s="57">
        <v>572</v>
      </c>
      <c r="I17" s="59">
        <v>1</v>
      </c>
      <c r="J17" s="57">
        <v>773</v>
      </c>
      <c r="K17" s="59">
        <v>1</v>
      </c>
    </row>
    <row r="18" spans="1:11" s="14" customFormat="1" ht="20.100000000000001" customHeight="1" x14ac:dyDescent="0.2">
      <c r="A18" s="10">
        <v>14</v>
      </c>
      <c r="B18" s="81" t="s">
        <v>86</v>
      </c>
      <c r="C18" s="58">
        <v>1795</v>
      </c>
      <c r="D18" s="58">
        <v>1795</v>
      </c>
      <c r="E18" s="67">
        <v>1</v>
      </c>
      <c r="F18" s="57">
        <v>933</v>
      </c>
      <c r="G18" s="59">
        <v>1</v>
      </c>
      <c r="H18" s="57">
        <v>345</v>
      </c>
      <c r="I18" s="59">
        <v>1</v>
      </c>
      <c r="J18" s="57">
        <v>517</v>
      </c>
      <c r="K18" s="59">
        <v>1</v>
      </c>
    </row>
    <row r="19" spans="1:11" s="14" customFormat="1" ht="20.100000000000001" customHeight="1" x14ac:dyDescent="0.2">
      <c r="A19" s="10">
        <v>15</v>
      </c>
      <c r="B19" s="81" t="s">
        <v>87</v>
      </c>
      <c r="C19" s="58">
        <v>737</v>
      </c>
      <c r="D19" s="58">
        <v>737</v>
      </c>
      <c r="E19" s="67">
        <v>1</v>
      </c>
      <c r="F19" s="57">
        <v>300</v>
      </c>
      <c r="G19" s="59">
        <v>1</v>
      </c>
      <c r="H19" s="57">
        <v>67</v>
      </c>
      <c r="I19" s="59">
        <v>1</v>
      </c>
      <c r="J19" s="57">
        <v>370</v>
      </c>
      <c r="K19" s="59">
        <v>1</v>
      </c>
    </row>
    <row r="20" spans="1:11" s="14" customFormat="1" ht="20.100000000000001" customHeight="1" x14ac:dyDescent="0.2">
      <c r="A20" s="10">
        <v>16</v>
      </c>
      <c r="B20" s="81" t="s">
        <v>90</v>
      </c>
      <c r="C20" s="58">
        <v>1406</v>
      </c>
      <c r="D20" s="58">
        <v>1406</v>
      </c>
      <c r="E20" s="67">
        <v>1</v>
      </c>
      <c r="F20" s="57">
        <v>384</v>
      </c>
      <c r="G20" s="59">
        <v>1</v>
      </c>
      <c r="H20" s="57">
        <v>913</v>
      </c>
      <c r="I20" s="59">
        <v>1</v>
      </c>
      <c r="J20" s="57">
        <v>109</v>
      </c>
      <c r="K20" s="59">
        <v>1</v>
      </c>
    </row>
    <row r="21" spans="1:11" s="14" customFormat="1" ht="20.100000000000001" customHeight="1" x14ac:dyDescent="0.2">
      <c r="A21" s="10">
        <v>17</v>
      </c>
      <c r="B21" s="81" t="s">
        <v>91</v>
      </c>
      <c r="C21" s="58">
        <v>1460</v>
      </c>
      <c r="D21" s="58">
        <v>1460</v>
      </c>
      <c r="E21" s="67">
        <v>1</v>
      </c>
      <c r="F21" s="57">
        <v>477</v>
      </c>
      <c r="G21" s="59">
        <v>1</v>
      </c>
      <c r="H21" s="57">
        <v>956</v>
      </c>
      <c r="I21" s="59">
        <v>1</v>
      </c>
      <c r="J21" s="57">
        <v>27</v>
      </c>
      <c r="K21" s="59">
        <v>1</v>
      </c>
    </row>
    <row r="22" spans="1:11" s="14" customFormat="1" ht="20.100000000000001" customHeight="1" x14ac:dyDescent="0.2">
      <c r="A22" s="10">
        <v>18</v>
      </c>
      <c r="B22" s="81" t="s">
        <v>92</v>
      </c>
      <c r="C22" s="58">
        <v>1599</v>
      </c>
      <c r="D22" s="58">
        <v>1599</v>
      </c>
      <c r="E22" s="67">
        <v>1</v>
      </c>
      <c r="F22" s="57">
        <v>768</v>
      </c>
      <c r="G22" s="59">
        <v>1</v>
      </c>
      <c r="H22" s="57">
        <v>344</v>
      </c>
      <c r="I22" s="59">
        <v>1</v>
      </c>
      <c r="J22" s="57">
        <v>487</v>
      </c>
      <c r="K22" s="59">
        <v>1</v>
      </c>
    </row>
    <row r="23" spans="1:11" s="14" customFormat="1" ht="20.100000000000001" customHeight="1" x14ac:dyDescent="0.2">
      <c r="A23" s="10">
        <v>19</v>
      </c>
      <c r="B23" s="81" t="s">
        <v>85</v>
      </c>
      <c r="C23" s="58">
        <v>869</v>
      </c>
      <c r="D23" s="58">
        <v>869</v>
      </c>
      <c r="E23" s="67">
        <v>1</v>
      </c>
      <c r="F23" s="57">
        <v>317</v>
      </c>
      <c r="G23" s="59">
        <v>1</v>
      </c>
      <c r="H23" s="57">
        <v>220</v>
      </c>
      <c r="I23" s="59">
        <v>1</v>
      </c>
      <c r="J23" s="57">
        <v>332</v>
      </c>
      <c r="K23" s="59">
        <v>1</v>
      </c>
    </row>
    <row r="24" spans="1:11" s="14" customFormat="1" ht="20.100000000000001" customHeight="1" x14ac:dyDescent="0.2">
      <c r="A24" s="10">
        <v>20</v>
      </c>
      <c r="B24" s="81" t="s">
        <v>88</v>
      </c>
      <c r="C24" s="58">
        <v>1481</v>
      </c>
      <c r="D24" s="58">
        <v>1481</v>
      </c>
      <c r="E24" s="67">
        <v>1</v>
      </c>
      <c r="F24" s="57">
        <v>565</v>
      </c>
      <c r="G24" s="59">
        <v>1</v>
      </c>
      <c r="H24" s="57">
        <v>641</v>
      </c>
      <c r="I24" s="59">
        <v>1</v>
      </c>
      <c r="J24" s="57">
        <v>275</v>
      </c>
      <c r="K24" s="59">
        <v>1</v>
      </c>
    </row>
    <row r="25" spans="1:11" s="14" customFormat="1" ht="20.100000000000001" customHeight="1" x14ac:dyDescent="0.2">
      <c r="A25" s="10">
        <v>21</v>
      </c>
      <c r="B25" s="81" t="s">
        <v>83</v>
      </c>
      <c r="C25" s="58">
        <v>1996</v>
      </c>
      <c r="D25" s="58">
        <v>1996</v>
      </c>
      <c r="E25" s="67">
        <v>1</v>
      </c>
      <c r="F25" s="57">
        <v>348</v>
      </c>
      <c r="G25" s="59">
        <v>1</v>
      </c>
      <c r="H25" s="57">
        <v>470</v>
      </c>
      <c r="I25" s="59">
        <v>1</v>
      </c>
      <c r="J25" s="57">
        <v>1178</v>
      </c>
      <c r="K25" s="59">
        <v>1</v>
      </c>
    </row>
    <row r="26" spans="1:11" s="14" customFormat="1" ht="20.100000000000001" customHeight="1" x14ac:dyDescent="0.2">
      <c r="A26" s="10">
        <v>22</v>
      </c>
      <c r="B26" s="82" t="s">
        <v>93</v>
      </c>
      <c r="C26" s="60">
        <v>41065</v>
      </c>
      <c r="D26" s="60">
        <v>41065</v>
      </c>
      <c r="E26" s="68">
        <v>1</v>
      </c>
      <c r="F26" s="61">
        <v>14974</v>
      </c>
      <c r="G26" s="62">
        <v>1</v>
      </c>
      <c r="H26" s="61">
        <v>12803</v>
      </c>
      <c r="I26" s="62">
        <v>1</v>
      </c>
      <c r="J26" s="61">
        <v>13288</v>
      </c>
      <c r="K26" s="62">
        <v>1</v>
      </c>
    </row>
  </sheetData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8">
    <mergeCell ref="F3:G3"/>
    <mergeCell ref="H3:I3"/>
    <mergeCell ref="J3:K3"/>
    <mergeCell ref="A3:A4"/>
    <mergeCell ref="B3:B4"/>
    <mergeCell ref="C3:C4"/>
    <mergeCell ref="D3:D4"/>
    <mergeCell ref="E3:E4"/>
  </mergeCells>
  <phoneticPr fontId="41" type="noConversion"/>
  <pageMargins left="0.16" right="0.1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zoomScale="110" zoomScaleNormal="110" workbookViewId="0">
      <pane ySplit="4" topLeftCell="A5" activePane="bottomLeft" state="frozen"/>
      <selection pane="bottomLeft" activeCell="N19" sqref="N19"/>
    </sheetView>
  </sheetViews>
  <sheetFormatPr defaultColWidth="9" defaultRowHeight="15" x14ac:dyDescent="0.2"/>
  <cols>
    <col min="1" max="1" width="8.125" style="15" customWidth="1"/>
    <col min="2" max="11" width="11.625" style="15" customWidth="1"/>
    <col min="12" max="16384" width="9" style="15"/>
  </cols>
  <sheetData>
    <row r="1" spans="1:12" ht="20.100000000000001" customHeight="1" x14ac:dyDescent="0.2">
      <c r="A1" s="16" t="s">
        <v>23</v>
      </c>
    </row>
    <row r="2" spans="1:12" ht="39.950000000000003" customHeight="1" x14ac:dyDescent="0.2">
      <c r="A2" s="4" t="s">
        <v>190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63"/>
    </row>
    <row r="3" spans="1:12" s="41" customFormat="1" ht="32.25" customHeight="1" x14ac:dyDescent="0.2">
      <c r="A3" s="123" t="s">
        <v>133</v>
      </c>
      <c r="B3" s="115" t="s">
        <v>1</v>
      </c>
      <c r="C3" s="115" t="s">
        <v>24</v>
      </c>
      <c r="D3" s="115" t="s">
        <v>25</v>
      </c>
      <c r="E3" s="126" t="s">
        <v>26</v>
      </c>
      <c r="F3" s="120" t="s">
        <v>19</v>
      </c>
      <c r="G3" s="121"/>
      <c r="H3" s="120" t="s">
        <v>20</v>
      </c>
      <c r="I3" s="121"/>
      <c r="J3" s="120" t="s">
        <v>21</v>
      </c>
      <c r="K3" s="122"/>
      <c r="L3" s="119" t="s">
        <v>13</v>
      </c>
    </row>
    <row r="4" spans="1:12" s="41" customFormat="1" ht="24.75" customHeight="1" x14ac:dyDescent="0.2">
      <c r="A4" s="124"/>
      <c r="B4" s="116"/>
      <c r="C4" s="125"/>
      <c r="D4" s="125"/>
      <c r="E4" s="127"/>
      <c r="F4" s="56" t="s">
        <v>27</v>
      </c>
      <c r="G4" s="56" t="s">
        <v>28</v>
      </c>
      <c r="H4" s="56" t="s">
        <v>27</v>
      </c>
      <c r="I4" s="56" t="s">
        <v>28</v>
      </c>
      <c r="J4" s="56" t="s">
        <v>27</v>
      </c>
      <c r="K4" s="64" t="s">
        <v>28</v>
      </c>
      <c r="L4" s="119"/>
    </row>
    <row r="5" spans="1:12" s="31" customFormat="1" ht="20.100000000000001" customHeight="1" x14ac:dyDescent="0.2">
      <c r="A5" s="57">
        <v>1</v>
      </c>
      <c r="B5" s="81" t="s">
        <v>72</v>
      </c>
      <c r="C5" s="58">
        <v>10470</v>
      </c>
      <c r="D5" s="58">
        <v>10389</v>
      </c>
      <c r="E5" s="59">
        <v>0.99226361031518628</v>
      </c>
      <c r="F5" s="57">
        <v>3956</v>
      </c>
      <c r="G5" s="59">
        <v>0.99446958270487684</v>
      </c>
      <c r="H5" s="57">
        <v>2627</v>
      </c>
      <c r="I5" s="59">
        <v>0.98982667671439339</v>
      </c>
      <c r="J5" s="57">
        <v>3806</v>
      </c>
      <c r="K5" s="65">
        <v>0.99166232412714961</v>
      </c>
      <c r="L5" s="51">
        <v>-3.7579867294286196E-3</v>
      </c>
    </row>
    <row r="6" spans="1:12" s="31" customFormat="1" ht="20.100000000000001" customHeight="1" x14ac:dyDescent="0.2">
      <c r="A6" s="57">
        <v>2</v>
      </c>
      <c r="B6" s="81" t="s">
        <v>77</v>
      </c>
      <c r="C6" s="58">
        <v>2533</v>
      </c>
      <c r="D6" s="58">
        <v>2526</v>
      </c>
      <c r="E6" s="59">
        <v>0.99723647848401109</v>
      </c>
      <c r="F6" s="57">
        <v>979</v>
      </c>
      <c r="G6" s="59">
        <v>1</v>
      </c>
      <c r="H6" s="57">
        <v>879</v>
      </c>
      <c r="I6" s="59">
        <v>0.99772985244040857</v>
      </c>
      <c r="J6" s="57">
        <v>668</v>
      </c>
      <c r="K6" s="65">
        <v>0.99257057949479943</v>
      </c>
      <c r="L6" s="51">
        <v>-5.1394433462914613E-5</v>
      </c>
    </row>
    <row r="7" spans="1:12" s="31" customFormat="1" ht="20.100000000000001" customHeight="1" x14ac:dyDescent="0.2">
      <c r="A7" s="57">
        <v>3</v>
      </c>
      <c r="B7" s="81" t="s">
        <v>73</v>
      </c>
      <c r="C7" s="58">
        <v>915</v>
      </c>
      <c r="D7" s="58">
        <v>915</v>
      </c>
      <c r="E7" s="59">
        <v>1</v>
      </c>
      <c r="F7" s="57">
        <v>489</v>
      </c>
      <c r="G7" s="59">
        <v>1</v>
      </c>
      <c r="H7" s="57">
        <v>124</v>
      </c>
      <c r="I7" s="59">
        <v>1</v>
      </c>
      <c r="J7" s="57">
        <v>302</v>
      </c>
      <c r="K7" s="65">
        <v>1</v>
      </c>
      <c r="L7" s="51">
        <v>0</v>
      </c>
    </row>
    <row r="8" spans="1:12" s="31" customFormat="1" ht="20.100000000000001" customHeight="1" x14ac:dyDescent="0.2">
      <c r="A8" s="57">
        <v>4</v>
      </c>
      <c r="B8" s="81" t="s">
        <v>74</v>
      </c>
      <c r="C8" s="58">
        <v>932</v>
      </c>
      <c r="D8" s="58">
        <v>930</v>
      </c>
      <c r="E8" s="59">
        <v>0.99785407725321884</v>
      </c>
      <c r="F8" s="57">
        <v>301</v>
      </c>
      <c r="G8" s="59">
        <v>1</v>
      </c>
      <c r="H8" s="57">
        <v>376</v>
      </c>
      <c r="I8" s="59">
        <v>0.99734748010610075</v>
      </c>
      <c r="J8" s="57">
        <v>253</v>
      </c>
      <c r="K8" s="65">
        <v>0.99606299212598426</v>
      </c>
      <c r="L8" s="51">
        <v>-2.1459227467811592E-3</v>
      </c>
    </row>
    <row r="9" spans="1:12" s="31" customFormat="1" ht="20.100000000000001" customHeight="1" x14ac:dyDescent="0.2">
      <c r="A9" s="57">
        <v>5</v>
      </c>
      <c r="B9" s="81" t="s">
        <v>75</v>
      </c>
      <c r="C9" s="58">
        <v>2544</v>
      </c>
      <c r="D9" s="58">
        <v>2539</v>
      </c>
      <c r="E9" s="59">
        <v>0.99803459119496851</v>
      </c>
      <c r="F9" s="57">
        <v>785</v>
      </c>
      <c r="G9" s="59">
        <v>0.99872773536895676</v>
      </c>
      <c r="H9" s="57">
        <v>1107</v>
      </c>
      <c r="I9" s="59">
        <v>0.99819657348963031</v>
      </c>
      <c r="J9" s="57">
        <v>647</v>
      </c>
      <c r="K9" s="65">
        <v>0.99691833590138679</v>
      </c>
      <c r="L9" s="51">
        <v>-7.9854766150744272E-4</v>
      </c>
    </row>
    <row r="10" spans="1:12" s="54" customFormat="1" ht="20.100000000000001" customHeight="1" x14ac:dyDescent="0.2">
      <c r="A10" s="57">
        <v>6</v>
      </c>
      <c r="B10" s="81" t="s">
        <v>76</v>
      </c>
      <c r="C10" s="58">
        <v>2130</v>
      </c>
      <c r="D10" s="58">
        <v>2124</v>
      </c>
      <c r="E10" s="59">
        <v>0.9971830985915493</v>
      </c>
      <c r="F10" s="57">
        <v>355</v>
      </c>
      <c r="G10" s="59">
        <v>1</v>
      </c>
      <c r="H10" s="57">
        <v>654</v>
      </c>
      <c r="I10" s="59">
        <v>1</v>
      </c>
      <c r="J10" s="57">
        <v>1115</v>
      </c>
      <c r="K10" s="65">
        <v>0.99464763603925066</v>
      </c>
      <c r="L10" s="51">
        <v>-1.0110323339587168E-3</v>
      </c>
    </row>
    <row r="11" spans="1:12" s="31" customFormat="1" ht="20.100000000000001" customHeight="1" x14ac:dyDescent="0.2">
      <c r="A11" s="57">
        <v>7</v>
      </c>
      <c r="B11" s="81" t="s">
        <v>78</v>
      </c>
      <c r="C11" s="58">
        <v>721</v>
      </c>
      <c r="D11" s="58">
        <v>721</v>
      </c>
      <c r="E11" s="59">
        <v>1</v>
      </c>
      <c r="F11" s="57">
        <v>429</v>
      </c>
      <c r="G11" s="59">
        <v>1</v>
      </c>
      <c r="H11" s="57">
        <v>56</v>
      </c>
      <c r="I11" s="59">
        <v>1</v>
      </c>
      <c r="J11" s="57">
        <v>236</v>
      </c>
      <c r="K11" s="65">
        <v>1</v>
      </c>
      <c r="L11" s="51">
        <v>0</v>
      </c>
    </row>
    <row r="12" spans="1:12" s="31" customFormat="1" ht="20.100000000000001" customHeight="1" x14ac:dyDescent="0.2">
      <c r="A12" s="57">
        <v>8</v>
      </c>
      <c r="B12" s="81" t="s">
        <v>79</v>
      </c>
      <c r="C12" s="58">
        <v>1251</v>
      </c>
      <c r="D12" s="58">
        <v>1246</v>
      </c>
      <c r="E12" s="59">
        <v>0.99600319744204635</v>
      </c>
      <c r="F12" s="57">
        <v>552</v>
      </c>
      <c r="G12" s="59">
        <v>1</v>
      </c>
      <c r="H12" s="57">
        <v>396</v>
      </c>
      <c r="I12" s="59">
        <v>1</v>
      </c>
      <c r="J12" s="57">
        <v>298</v>
      </c>
      <c r="K12" s="65">
        <v>0.98349834983498352</v>
      </c>
      <c r="L12" s="51">
        <v>-9.1276246543270378E-4</v>
      </c>
    </row>
    <row r="13" spans="1:12" s="31" customFormat="1" ht="20.100000000000001" customHeight="1" x14ac:dyDescent="0.2">
      <c r="A13" s="57">
        <v>9</v>
      </c>
      <c r="B13" s="81" t="s">
        <v>80</v>
      </c>
      <c r="C13" s="58">
        <v>1089</v>
      </c>
      <c r="D13" s="58">
        <v>1084</v>
      </c>
      <c r="E13" s="59">
        <v>0.99540863177226813</v>
      </c>
      <c r="F13" s="57">
        <v>523</v>
      </c>
      <c r="G13" s="59">
        <v>0.99429657794676807</v>
      </c>
      <c r="H13" s="57">
        <v>194</v>
      </c>
      <c r="I13" s="59">
        <v>1</v>
      </c>
      <c r="J13" s="57">
        <v>367</v>
      </c>
      <c r="K13" s="65">
        <v>0.99457994579945797</v>
      </c>
      <c r="L13" s="51">
        <v>-3.6781262185998642E-3</v>
      </c>
    </row>
    <row r="14" spans="1:12" s="31" customFormat="1" ht="20.100000000000001" customHeight="1" x14ac:dyDescent="0.2">
      <c r="A14" s="57">
        <v>10</v>
      </c>
      <c r="B14" s="81" t="s">
        <v>81</v>
      </c>
      <c r="C14" s="58">
        <v>2391</v>
      </c>
      <c r="D14" s="58">
        <v>2377</v>
      </c>
      <c r="E14" s="59">
        <v>0.99414470932664156</v>
      </c>
      <c r="F14" s="57">
        <v>426</v>
      </c>
      <c r="G14" s="59">
        <v>0.99300699300699302</v>
      </c>
      <c r="H14" s="57">
        <v>968</v>
      </c>
      <c r="I14" s="59">
        <v>0.9907881269191402</v>
      </c>
      <c r="J14" s="57">
        <v>983</v>
      </c>
      <c r="K14" s="65">
        <v>0.99796954314720809</v>
      </c>
      <c r="L14" s="51">
        <v>-1.3378368745904368E-3</v>
      </c>
    </row>
    <row r="15" spans="1:12" s="54" customFormat="1" ht="20.100000000000001" customHeight="1" x14ac:dyDescent="0.2">
      <c r="A15" s="57">
        <v>11</v>
      </c>
      <c r="B15" s="81" t="s">
        <v>89</v>
      </c>
      <c r="C15" s="58">
        <v>546</v>
      </c>
      <c r="D15" s="58">
        <v>542</v>
      </c>
      <c r="E15" s="59">
        <v>0.9926739926739927</v>
      </c>
      <c r="F15" s="57">
        <v>320</v>
      </c>
      <c r="G15" s="59">
        <v>0.99688473520249221</v>
      </c>
      <c r="H15" s="57">
        <v>182</v>
      </c>
      <c r="I15" s="59">
        <v>1</v>
      </c>
      <c r="J15" s="57">
        <v>40</v>
      </c>
      <c r="K15" s="65">
        <v>0.93023255813953487</v>
      </c>
      <c r="L15" s="51">
        <v>-3.649536737772352E-3</v>
      </c>
    </row>
    <row r="16" spans="1:12" s="31" customFormat="1" ht="20.100000000000001" customHeight="1" x14ac:dyDescent="0.2">
      <c r="A16" s="57">
        <v>12</v>
      </c>
      <c r="B16" s="81" t="s">
        <v>84</v>
      </c>
      <c r="C16" s="58">
        <v>1913</v>
      </c>
      <c r="D16" s="58">
        <v>1911</v>
      </c>
      <c r="E16" s="59">
        <v>0.99895452169367482</v>
      </c>
      <c r="F16" s="57">
        <v>795</v>
      </c>
      <c r="G16" s="59">
        <v>1</v>
      </c>
      <c r="H16" s="57">
        <v>669</v>
      </c>
      <c r="I16" s="59">
        <v>0.99701937406855434</v>
      </c>
      <c r="J16" s="57">
        <v>447</v>
      </c>
      <c r="K16" s="65">
        <v>1</v>
      </c>
      <c r="L16" s="51">
        <v>4.3904600788291503E-6</v>
      </c>
    </row>
    <row r="17" spans="1:12" s="31" customFormat="1" ht="20.100000000000001" customHeight="1" x14ac:dyDescent="0.2">
      <c r="A17" s="57">
        <v>13</v>
      </c>
      <c r="B17" s="81" t="s">
        <v>82</v>
      </c>
      <c r="C17" s="58">
        <v>2287</v>
      </c>
      <c r="D17" s="58">
        <v>2286</v>
      </c>
      <c r="E17" s="59">
        <v>0.99956274595540007</v>
      </c>
      <c r="F17" s="57">
        <v>942</v>
      </c>
      <c r="G17" s="59">
        <v>1</v>
      </c>
      <c r="H17" s="57">
        <v>572</v>
      </c>
      <c r="I17" s="59">
        <v>1</v>
      </c>
      <c r="J17" s="57">
        <v>772</v>
      </c>
      <c r="K17" s="65">
        <v>0.99870633893919791</v>
      </c>
      <c r="L17" s="51">
        <v>-4.3725404459993289E-4</v>
      </c>
    </row>
    <row r="18" spans="1:12" s="31" customFormat="1" ht="20.100000000000001" customHeight="1" x14ac:dyDescent="0.2">
      <c r="A18" s="57">
        <v>14</v>
      </c>
      <c r="B18" s="81" t="s">
        <v>86</v>
      </c>
      <c r="C18" s="58">
        <v>1795</v>
      </c>
      <c r="D18" s="58">
        <v>1793</v>
      </c>
      <c r="E18" s="59">
        <v>0.99888579387186627</v>
      </c>
      <c r="F18" s="57">
        <v>933</v>
      </c>
      <c r="G18" s="59">
        <v>1</v>
      </c>
      <c r="H18" s="57">
        <v>345</v>
      </c>
      <c r="I18" s="59">
        <v>1</v>
      </c>
      <c r="J18" s="57">
        <v>515</v>
      </c>
      <c r="K18" s="65">
        <v>0.99613152804642169</v>
      </c>
      <c r="L18" s="51">
        <v>-1.1142061281337323E-3</v>
      </c>
    </row>
    <row r="19" spans="1:12" s="31" customFormat="1" ht="20.100000000000001" customHeight="1" x14ac:dyDescent="0.2">
      <c r="A19" s="57">
        <v>15</v>
      </c>
      <c r="B19" s="81" t="s">
        <v>87</v>
      </c>
      <c r="C19" s="58">
        <v>737</v>
      </c>
      <c r="D19" s="58">
        <v>731</v>
      </c>
      <c r="E19" s="59">
        <v>0.99185888738127548</v>
      </c>
      <c r="F19" s="57">
        <v>300</v>
      </c>
      <c r="G19" s="59">
        <v>1</v>
      </c>
      <c r="H19" s="57">
        <v>67</v>
      </c>
      <c r="I19" s="59">
        <v>1</v>
      </c>
      <c r="J19" s="57">
        <v>364</v>
      </c>
      <c r="K19" s="65">
        <v>0.98378378378378384</v>
      </c>
      <c r="L19" s="51">
        <v>-2.81488092764548E-3</v>
      </c>
    </row>
    <row r="20" spans="1:12" s="31" customFormat="1" ht="20.100000000000001" customHeight="1" x14ac:dyDescent="0.2">
      <c r="A20" s="57">
        <v>16</v>
      </c>
      <c r="B20" s="81" t="s">
        <v>90</v>
      </c>
      <c r="C20" s="58">
        <v>1406</v>
      </c>
      <c r="D20" s="58">
        <v>1355</v>
      </c>
      <c r="E20" s="59">
        <v>0.9637268847795164</v>
      </c>
      <c r="F20" s="57">
        <v>374</v>
      </c>
      <c r="G20" s="59">
        <v>0.97395833333333337</v>
      </c>
      <c r="H20" s="57">
        <v>874</v>
      </c>
      <c r="I20" s="59">
        <v>0.95728368017524645</v>
      </c>
      <c r="J20" s="57">
        <v>107</v>
      </c>
      <c r="K20" s="65">
        <v>0.98165137614678899</v>
      </c>
      <c r="L20" s="51">
        <v>-1.1139832661458571E-2</v>
      </c>
    </row>
    <row r="21" spans="1:12" s="31" customFormat="1" ht="20.100000000000001" customHeight="1" x14ac:dyDescent="0.2">
      <c r="A21" s="57">
        <v>17</v>
      </c>
      <c r="B21" s="81" t="s">
        <v>91</v>
      </c>
      <c r="C21" s="58">
        <v>1460</v>
      </c>
      <c r="D21" s="58">
        <v>1441</v>
      </c>
      <c r="E21" s="59">
        <v>0.98698630136986298</v>
      </c>
      <c r="F21" s="57">
        <v>474</v>
      </c>
      <c r="G21" s="59">
        <v>0.99371069182389937</v>
      </c>
      <c r="H21" s="57">
        <v>940</v>
      </c>
      <c r="I21" s="59">
        <v>0.98326359832635979</v>
      </c>
      <c r="J21" s="57">
        <v>27</v>
      </c>
      <c r="K21" s="65">
        <v>1</v>
      </c>
      <c r="L21" s="51">
        <v>-9.9787972644309608E-3</v>
      </c>
    </row>
    <row r="22" spans="1:12" s="31" customFormat="1" ht="20.100000000000001" customHeight="1" x14ac:dyDescent="0.2">
      <c r="A22" s="57">
        <v>18</v>
      </c>
      <c r="B22" s="81" t="s">
        <v>92</v>
      </c>
      <c r="C22" s="58">
        <v>1599</v>
      </c>
      <c r="D22" s="58">
        <v>1598</v>
      </c>
      <c r="E22" s="59">
        <v>0.99937460913070664</v>
      </c>
      <c r="F22" s="57">
        <v>767</v>
      </c>
      <c r="G22" s="59">
        <v>0.99869791666666663</v>
      </c>
      <c r="H22" s="57">
        <v>344</v>
      </c>
      <c r="I22" s="59">
        <v>1</v>
      </c>
      <c r="J22" s="57">
        <v>487</v>
      </c>
      <c r="K22" s="65">
        <v>1</v>
      </c>
      <c r="L22" s="51">
        <v>5.9635622905762631E-4</v>
      </c>
    </row>
    <row r="23" spans="1:12" s="31" customFormat="1" ht="20.100000000000001" customHeight="1" x14ac:dyDescent="0.2">
      <c r="A23" s="57">
        <v>19</v>
      </c>
      <c r="B23" s="81" t="s">
        <v>85</v>
      </c>
      <c r="C23" s="58">
        <v>869</v>
      </c>
      <c r="D23" s="58">
        <v>859</v>
      </c>
      <c r="E23" s="59">
        <v>0.98849252013808975</v>
      </c>
      <c r="F23" s="57">
        <v>313</v>
      </c>
      <c r="G23" s="59">
        <v>0.98738170347003151</v>
      </c>
      <c r="H23" s="57">
        <v>220</v>
      </c>
      <c r="I23" s="59">
        <v>1</v>
      </c>
      <c r="J23" s="57">
        <v>326</v>
      </c>
      <c r="K23" s="65">
        <v>0.98192771084337349</v>
      </c>
      <c r="L23" s="51">
        <v>-3.4676557619628401E-4</v>
      </c>
    </row>
    <row r="24" spans="1:12" s="31" customFormat="1" ht="20.100000000000001" customHeight="1" x14ac:dyDescent="0.2">
      <c r="A24" s="57">
        <v>20</v>
      </c>
      <c r="B24" s="81" t="s">
        <v>88</v>
      </c>
      <c r="C24" s="58">
        <v>1481</v>
      </c>
      <c r="D24" s="58">
        <v>1471</v>
      </c>
      <c r="E24" s="59">
        <v>0.99324780553679948</v>
      </c>
      <c r="F24" s="57">
        <v>564</v>
      </c>
      <c r="G24" s="59">
        <v>0.99823008849557526</v>
      </c>
      <c r="H24" s="57">
        <v>634</v>
      </c>
      <c r="I24" s="59">
        <v>0.98907956318252732</v>
      </c>
      <c r="J24" s="57">
        <v>273</v>
      </c>
      <c r="K24" s="65">
        <v>0.99272727272727268</v>
      </c>
      <c r="L24" s="51">
        <v>5.81394310293748E-3</v>
      </c>
    </row>
    <row r="25" spans="1:12" s="31" customFormat="1" ht="20.100000000000001" customHeight="1" x14ac:dyDescent="0.2">
      <c r="A25" s="57">
        <v>21</v>
      </c>
      <c r="B25" s="81" t="s">
        <v>83</v>
      </c>
      <c r="C25" s="58">
        <v>1996</v>
      </c>
      <c r="D25" s="58">
        <v>1990</v>
      </c>
      <c r="E25" s="59">
        <v>0.99699398797595196</v>
      </c>
      <c r="F25" s="57">
        <v>348</v>
      </c>
      <c r="G25" s="59">
        <v>1</v>
      </c>
      <c r="H25" s="57">
        <v>470</v>
      </c>
      <c r="I25" s="59">
        <v>1</v>
      </c>
      <c r="J25" s="57">
        <v>1172</v>
      </c>
      <c r="K25" s="65">
        <v>0.9949066213921901</v>
      </c>
      <c r="L25" s="51">
        <v>-2.0374890216270369E-3</v>
      </c>
    </row>
    <row r="26" spans="1:12" s="41" customFormat="1" ht="20.100000000000001" customHeight="1" x14ac:dyDescent="0.2">
      <c r="A26" s="57">
        <v>22</v>
      </c>
      <c r="B26" s="82" t="s">
        <v>93</v>
      </c>
      <c r="C26" s="60">
        <v>41065</v>
      </c>
      <c r="D26" s="60">
        <v>40828</v>
      </c>
      <c r="E26" s="59">
        <v>0.99422866187751124</v>
      </c>
      <c r="F26" s="61">
        <v>14925</v>
      </c>
      <c r="G26" s="62">
        <v>0.99672766127955126</v>
      </c>
      <c r="H26" s="61">
        <v>12698</v>
      </c>
      <c r="I26" s="62">
        <v>0.99179879715691632</v>
      </c>
      <c r="J26" s="61">
        <v>13205</v>
      </c>
      <c r="K26" s="66">
        <v>0.99375376279349792</v>
      </c>
      <c r="L26" s="51">
        <v>-2.1512975780347832E-3</v>
      </c>
    </row>
  </sheetData>
  <autoFilter ref="A4:L26" xr:uid="{00000000-0001-0000-0200-000000000000}"/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41" type="noConversion"/>
  <pageMargins left="0.16" right="0.16" top="0.75" bottom="0.6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zoomScale="110" zoomScaleNormal="110" workbookViewId="0">
      <pane ySplit="4" topLeftCell="A5" activePane="bottomLeft" state="frozen"/>
      <selection pane="bottomLeft" activeCell="Q14" sqref="Q14"/>
    </sheetView>
  </sheetViews>
  <sheetFormatPr defaultColWidth="8.75" defaultRowHeight="15" x14ac:dyDescent="0.2"/>
  <cols>
    <col min="1" max="1" width="5.25" style="15" customWidth="1"/>
    <col min="2" max="3" width="11.125" style="14" customWidth="1"/>
    <col min="4" max="7" width="11.125" style="15" customWidth="1"/>
    <col min="8" max="12" width="11.125" style="14" customWidth="1"/>
    <col min="13" max="16384" width="8.75" style="15"/>
  </cols>
  <sheetData>
    <row r="1" spans="1:13" ht="20.100000000000001" customHeight="1" x14ac:dyDescent="0.2">
      <c r="A1" s="16" t="s">
        <v>29</v>
      </c>
    </row>
    <row r="2" spans="1:13" ht="39.950000000000003" customHeight="1" x14ac:dyDescent="0.2">
      <c r="A2" s="25" t="s">
        <v>191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4" customHeight="1" x14ac:dyDescent="0.2">
      <c r="A3" s="123" t="s">
        <v>133</v>
      </c>
      <c r="B3" s="115" t="s">
        <v>1</v>
      </c>
      <c r="C3" s="123" t="s">
        <v>30</v>
      </c>
      <c r="D3" s="123" t="s">
        <v>31</v>
      </c>
      <c r="E3" s="123" t="s">
        <v>32</v>
      </c>
      <c r="F3" s="115" t="s">
        <v>33</v>
      </c>
      <c r="G3" s="123" t="s">
        <v>34</v>
      </c>
      <c r="H3" s="129" t="s">
        <v>35</v>
      </c>
      <c r="I3" s="129"/>
      <c r="J3" s="129"/>
      <c r="K3" s="129"/>
      <c r="L3" s="129"/>
      <c r="M3" s="115" t="s">
        <v>36</v>
      </c>
    </row>
    <row r="4" spans="1:13" ht="27" customHeight="1" x14ac:dyDescent="0.2">
      <c r="A4" s="128"/>
      <c r="B4" s="116"/>
      <c r="C4" s="128"/>
      <c r="D4" s="128"/>
      <c r="E4" s="128"/>
      <c r="F4" s="116"/>
      <c r="G4" s="128"/>
      <c r="H4" s="38" t="s">
        <v>37</v>
      </c>
      <c r="I4" s="38" t="s">
        <v>38</v>
      </c>
      <c r="J4" s="38" t="s">
        <v>39</v>
      </c>
      <c r="K4" s="38" t="s">
        <v>40</v>
      </c>
      <c r="L4" s="38" t="s">
        <v>41</v>
      </c>
      <c r="M4" s="128"/>
    </row>
    <row r="5" spans="1:13" ht="20.100000000000001" customHeight="1" x14ac:dyDescent="0.2">
      <c r="A5" s="22">
        <v>1</v>
      </c>
      <c r="B5" s="84" t="s">
        <v>72</v>
      </c>
      <c r="C5" s="49">
        <v>327208</v>
      </c>
      <c r="D5" s="49">
        <v>350959700</v>
      </c>
      <c r="E5" s="50">
        <v>350865003</v>
      </c>
      <c r="F5" s="51">
        <v>0.99973017699752997</v>
      </c>
      <c r="G5" s="52">
        <v>94697</v>
      </c>
      <c r="H5" s="53">
        <v>0</v>
      </c>
      <c r="I5" s="53">
        <v>3</v>
      </c>
      <c r="J5" s="53">
        <v>2</v>
      </c>
      <c r="K5" s="53">
        <v>0</v>
      </c>
      <c r="L5" s="52">
        <v>94692</v>
      </c>
      <c r="M5" s="51">
        <v>2.6408532537292029E-4</v>
      </c>
    </row>
    <row r="6" spans="1:13" ht="20.100000000000001" customHeight="1" x14ac:dyDescent="0.2">
      <c r="A6" s="22">
        <v>2</v>
      </c>
      <c r="B6" s="84" t="s">
        <v>77</v>
      </c>
      <c r="C6" s="49">
        <v>79359</v>
      </c>
      <c r="D6" s="49">
        <v>112041693</v>
      </c>
      <c r="E6" s="50">
        <v>112030183</v>
      </c>
      <c r="F6" s="51">
        <v>0.99989727038487397</v>
      </c>
      <c r="G6" s="52">
        <v>11510</v>
      </c>
      <c r="H6" s="53">
        <v>0</v>
      </c>
      <c r="I6" s="53">
        <v>2</v>
      </c>
      <c r="J6" s="53">
        <v>0</v>
      </c>
      <c r="K6" s="53">
        <v>2</v>
      </c>
      <c r="L6" s="52">
        <v>11506</v>
      </c>
      <c r="M6" s="51">
        <v>8.7138254503016377E-5</v>
      </c>
    </row>
    <row r="7" spans="1:13" ht="20.100000000000001" customHeight="1" x14ac:dyDescent="0.2">
      <c r="A7" s="22">
        <v>3</v>
      </c>
      <c r="B7" s="84" t="s">
        <v>73</v>
      </c>
      <c r="C7" s="49">
        <v>28417</v>
      </c>
      <c r="D7" s="49">
        <v>63334873</v>
      </c>
      <c r="E7" s="50">
        <v>63330909</v>
      </c>
      <c r="F7" s="51">
        <v>0.99993741204786202</v>
      </c>
      <c r="G7" s="52">
        <v>3964</v>
      </c>
      <c r="H7" s="53">
        <v>0</v>
      </c>
      <c r="I7" s="53">
        <v>21</v>
      </c>
      <c r="J7" s="53">
        <v>0</v>
      </c>
      <c r="K7" s="53">
        <v>0</v>
      </c>
      <c r="L7" s="52">
        <v>3943</v>
      </c>
      <c r="M7" s="51">
        <v>3.1404500324605511E-4</v>
      </c>
    </row>
    <row r="8" spans="1:13" ht="20.100000000000001" customHeight="1" x14ac:dyDescent="0.2">
      <c r="A8" s="22">
        <v>4</v>
      </c>
      <c r="B8" s="84" t="s">
        <v>74</v>
      </c>
      <c r="C8" s="49">
        <v>29210</v>
      </c>
      <c r="D8" s="49">
        <v>27650505</v>
      </c>
      <c r="E8" s="50">
        <v>27648191</v>
      </c>
      <c r="F8" s="51">
        <v>0.99991631255920999</v>
      </c>
      <c r="G8" s="52">
        <v>2314</v>
      </c>
      <c r="H8" s="53">
        <v>0</v>
      </c>
      <c r="I8" s="53">
        <v>0</v>
      </c>
      <c r="J8" s="53">
        <v>0</v>
      </c>
      <c r="K8" s="53">
        <v>0</v>
      </c>
      <c r="L8" s="52">
        <v>2314</v>
      </c>
      <c r="M8" s="51">
        <v>2.2414868001596755E-4</v>
      </c>
    </row>
    <row r="9" spans="1:13" ht="20.100000000000001" customHeight="1" x14ac:dyDescent="0.2">
      <c r="A9" s="22">
        <v>5</v>
      </c>
      <c r="B9" s="84" t="s">
        <v>75</v>
      </c>
      <c r="C9" s="49">
        <v>79354</v>
      </c>
      <c r="D9" s="49">
        <v>84160240</v>
      </c>
      <c r="E9" s="50">
        <v>83084169</v>
      </c>
      <c r="F9" s="51">
        <v>0.98721402172807504</v>
      </c>
      <c r="G9" s="52">
        <v>1076071</v>
      </c>
      <c r="H9" s="53">
        <v>0</v>
      </c>
      <c r="I9" s="53">
        <v>0</v>
      </c>
      <c r="J9" s="53">
        <v>0</v>
      </c>
      <c r="K9" s="53">
        <v>0</v>
      </c>
      <c r="L9" s="52">
        <v>1076071</v>
      </c>
      <c r="M9" s="51">
        <v>-1.1756047498261979E-2</v>
      </c>
    </row>
    <row r="10" spans="1:13" ht="20.100000000000001" customHeight="1" x14ac:dyDescent="0.2">
      <c r="A10" s="22">
        <v>6</v>
      </c>
      <c r="B10" s="84" t="s">
        <v>76</v>
      </c>
      <c r="C10" s="49">
        <v>67902</v>
      </c>
      <c r="D10" s="49">
        <v>89820899</v>
      </c>
      <c r="E10" s="50">
        <v>89811317</v>
      </c>
      <c r="F10" s="51">
        <v>0.99989332104102002</v>
      </c>
      <c r="G10" s="52">
        <v>9582</v>
      </c>
      <c r="H10" s="53">
        <v>0</v>
      </c>
      <c r="I10" s="53">
        <v>2</v>
      </c>
      <c r="J10" s="53">
        <v>0</v>
      </c>
      <c r="K10" s="53">
        <v>0</v>
      </c>
      <c r="L10" s="52">
        <v>9580</v>
      </c>
      <c r="M10" s="51">
        <v>1.0665064984005657E-4</v>
      </c>
    </row>
    <row r="11" spans="1:13" ht="20.100000000000001" customHeight="1" x14ac:dyDescent="0.2">
      <c r="A11" s="22">
        <v>7</v>
      </c>
      <c r="B11" s="84" t="s">
        <v>78</v>
      </c>
      <c r="C11" s="49">
        <v>22576</v>
      </c>
      <c r="D11" s="49">
        <v>21211169</v>
      </c>
      <c r="E11" s="50">
        <v>21206149</v>
      </c>
      <c r="F11" s="51">
        <v>0.99976333223312697</v>
      </c>
      <c r="G11" s="52">
        <v>5020</v>
      </c>
      <c r="H11" s="53">
        <v>0</v>
      </c>
      <c r="I11" s="53">
        <v>0</v>
      </c>
      <c r="J11" s="53">
        <v>0</v>
      </c>
      <c r="K11" s="53">
        <v>0</v>
      </c>
      <c r="L11" s="52">
        <v>5020</v>
      </c>
      <c r="M11" s="51">
        <v>-8.9163676880721354E-6</v>
      </c>
    </row>
    <row r="12" spans="1:13" ht="20.100000000000001" customHeight="1" x14ac:dyDescent="0.2">
      <c r="A12" s="22">
        <v>8</v>
      </c>
      <c r="B12" s="84" t="s">
        <v>79</v>
      </c>
      <c r="C12" s="49">
        <v>39295</v>
      </c>
      <c r="D12" s="49">
        <v>55608113</v>
      </c>
      <c r="E12" s="50">
        <v>55607954</v>
      </c>
      <c r="F12" s="51">
        <v>0.99999714070499002</v>
      </c>
      <c r="G12" s="52">
        <v>159</v>
      </c>
      <c r="H12" s="53">
        <v>0</v>
      </c>
      <c r="I12" s="53">
        <v>0</v>
      </c>
      <c r="J12" s="53">
        <v>0</v>
      </c>
      <c r="K12" s="53">
        <v>0</v>
      </c>
      <c r="L12" s="52">
        <v>159</v>
      </c>
      <c r="M12" s="51">
        <v>1.2405752324973207E-5</v>
      </c>
    </row>
    <row r="13" spans="1:13" ht="20.100000000000001" customHeight="1" x14ac:dyDescent="0.2">
      <c r="A13" s="22">
        <v>9</v>
      </c>
      <c r="B13" s="84" t="s">
        <v>80</v>
      </c>
      <c r="C13" s="49">
        <v>34178</v>
      </c>
      <c r="D13" s="49">
        <v>35643218</v>
      </c>
      <c r="E13" s="50">
        <v>35643206</v>
      </c>
      <c r="F13" s="51">
        <v>0.99999966333006196</v>
      </c>
      <c r="G13" s="52">
        <v>12</v>
      </c>
      <c r="H13" s="53">
        <v>0</v>
      </c>
      <c r="I13" s="53">
        <v>2</v>
      </c>
      <c r="J13" s="53">
        <v>0</v>
      </c>
      <c r="K13" s="53">
        <v>0</v>
      </c>
      <c r="L13" s="52">
        <v>10</v>
      </c>
      <c r="M13" s="51">
        <v>2.6916816739896987E-4</v>
      </c>
    </row>
    <row r="14" spans="1:13" s="48" customFormat="1" ht="20.100000000000001" customHeight="1" x14ac:dyDescent="0.2">
      <c r="A14" s="22">
        <v>10</v>
      </c>
      <c r="B14" s="84" t="s">
        <v>81</v>
      </c>
      <c r="C14" s="49">
        <v>74936</v>
      </c>
      <c r="D14" s="49">
        <v>120637286</v>
      </c>
      <c r="E14" s="50">
        <v>120636177</v>
      </c>
      <c r="F14" s="51">
        <v>0.99999080715393396</v>
      </c>
      <c r="G14" s="52">
        <v>1109</v>
      </c>
      <c r="H14" s="53">
        <v>0</v>
      </c>
      <c r="I14" s="53">
        <v>120</v>
      </c>
      <c r="J14" s="53">
        <v>0</v>
      </c>
      <c r="K14" s="53">
        <v>4</v>
      </c>
      <c r="L14" s="52">
        <v>985</v>
      </c>
      <c r="M14" s="51">
        <v>9.447294196895939E-5</v>
      </c>
    </row>
    <row r="15" spans="1:13" ht="20.100000000000001" customHeight="1" x14ac:dyDescent="0.2">
      <c r="A15" s="22">
        <v>11</v>
      </c>
      <c r="B15" s="84" t="s">
        <v>89</v>
      </c>
      <c r="C15" s="49">
        <v>16913</v>
      </c>
      <c r="D15" s="49">
        <v>18181009</v>
      </c>
      <c r="E15" s="50">
        <v>18180887</v>
      </c>
      <c r="F15" s="51">
        <v>0.99999328970135803</v>
      </c>
      <c r="G15" s="52">
        <v>122</v>
      </c>
      <c r="H15" s="53">
        <v>0</v>
      </c>
      <c r="I15" s="53">
        <v>0</v>
      </c>
      <c r="J15" s="53">
        <v>0</v>
      </c>
      <c r="K15" s="53">
        <v>0</v>
      </c>
      <c r="L15" s="52">
        <v>122</v>
      </c>
      <c r="M15" s="51">
        <v>2.5982412090730378E-6</v>
      </c>
    </row>
    <row r="16" spans="1:13" ht="20.100000000000001" customHeight="1" x14ac:dyDescent="0.2">
      <c r="A16" s="22">
        <v>12</v>
      </c>
      <c r="B16" s="84" t="s">
        <v>84</v>
      </c>
      <c r="C16" s="49">
        <v>59478</v>
      </c>
      <c r="D16" s="49">
        <v>63681147</v>
      </c>
      <c r="E16" s="50">
        <v>63648165</v>
      </c>
      <c r="F16" s="51">
        <v>0.999482075911729</v>
      </c>
      <c r="G16" s="52">
        <v>32982</v>
      </c>
      <c r="H16" s="53">
        <v>0</v>
      </c>
      <c r="I16" s="53">
        <v>3</v>
      </c>
      <c r="J16" s="53">
        <v>0</v>
      </c>
      <c r="K16" s="53">
        <v>0</v>
      </c>
      <c r="L16" s="52">
        <v>32979</v>
      </c>
      <c r="M16" s="51">
        <v>3.1977815155549427E-3</v>
      </c>
    </row>
    <row r="17" spans="1:13" ht="20.100000000000001" customHeight="1" x14ac:dyDescent="0.2">
      <c r="A17" s="22">
        <v>13</v>
      </c>
      <c r="B17" s="84" t="s">
        <v>82</v>
      </c>
      <c r="C17" s="49">
        <v>71477</v>
      </c>
      <c r="D17" s="49">
        <v>92456991</v>
      </c>
      <c r="E17" s="50">
        <v>92415880</v>
      </c>
      <c r="F17" s="51">
        <v>0.999555350011337</v>
      </c>
      <c r="G17" s="52">
        <v>41111</v>
      </c>
      <c r="H17" s="53">
        <v>0</v>
      </c>
      <c r="I17" s="53">
        <v>0</v>
      </c>
      <c r="J17" s="53">
        <v>0</v>
      </c>
      <c r="K17" s="53">
        <v>0</v>
      </c>
      <c r="L17" s="52">
        <v>41111</v>
      </c>
      <c r="M17" s="51">
        <v>-1.2984035453900145E-4</v>
      </c>
    </row>
    <row r="18" spans="1:13" ht="20.100000000000001" customHeight="1" x14ac:dyDescent="0.2">
      <c r="A18" s="22">
        <v>14</v>
      </c>
      <c r="B18" s="84" t="s">
        <v>86</v>
      </c>
      <c r="C18" s="49">
        <v>56932</v>
      </c>
      <c r="D18" s="49">
        <v>66452866</v>
      </c>
      <c r="E18" s="50">
        <v>66338959</v>
      </c>
      <c r="F18" s="51">
        <v>0.99828589785728705</v>
      </c>
      <c r="G18" s="52">
        <v>113907</v>
      </c>
      <c r="H18" s="53">
        <v>0</v>
      </c>
      <c r="I18" s="53">
        <v>0</v>
      </c>
      <c r="J18" s="53">
        <v>0</v>
      </c>
      <c r="K18" s="53">
        <v>0</v>
      </c>
      <c r="L18" s="52">
        <v>113907</v>
      </c>
      <c r="M18" s="51">
        <v>-6.9548852440592945E-4</v>
      </c>
    </row>
    <row r="19" spans="1:13" ht="20.100000000000001" customHeight="1" x14ac:dyDescent="0.2">
      <c r="A19" s="22">
        <v>15</v>
      </c>
      <c r="B19" s="84" t="s">
        <v>87</v>
      </c>
      <c r="C19" s="49">
        <v>23253</v>
      </c>
      <c r="D19" s="49">
        <v>27456077</v>
      </c>
      <c r="E19" s="50">
        <v>27449533</v>
      </c>
      <c r="F19" s="51">
        <v>0.99976165568008901</v>
      </c>
      <c r="G19" s="52">
        <v>6544</v>
      </c>
      <c r="H19" s="53">
        <v>0</v>
      </c>
      <c r="I19" s="53">
        <v>0</v>
      </c>
      <c r="J19" s="53">
        <v>0</v>
      </c>
      <c r="K19" s="53">
        <v>0</v>
      </c>
      <c r="L19" s="52">
        <v>6544</v>
      </c>
      <c r="M19" s="51">
        <v>1.685346182150993E-3</v>
      </c>
    </row>
    <row r="20" spans="1:13" ht="20.100000000000001" customHeight="1" x14ac:dyDescent="0.2">
      <c r="A20" s="22">
        <v>16</v>
      </c>
      <c r="B20" s="84" t="s">
        <v>90</v>
      </c>
      <c r="C20" s="49">
        <v>41695</v>
      </c>
      <c r="D20" s="49">
        <v>31560076</v>
      </c>
      <c r="E20" s="50">
        <v>31559638</v>
      </c>
      <c r="F20" s="51">
        <v>0.99998612170642398</v>
      </c>
      <c r="G20" s="52">
        <v>438</v>
      </c>
      <c r="H20" s="53">
        <v>0</v>
      </c>
      <c r="I20" s="53">
        <v>5</v>
      </c>
      <c r="J20" s="53">
        <v>0</v>
      </c>
      <c r="K20" s="53">
        <v>0</v>
      </c>
      <c r="L20" s="52">
        <v>433</v>
      </c>
      <c r="M20" s="51">
        <v>3.7668574174598568E-4</v>
      </c>
    </row>
    <row r="21" spans="1:13" ht="20.100000000000001" customHeight="1" x14ac:dyDescent="0.2">
      <c r="A21" s="22">
        <v>17</v>
      </c>
      <c r="B21" s="84" t="s">
        <v>91</v>
      </c>
      <c r="C21" s="49">
        <v>42879</v>
      </c>
      <c r="D21" s="49">
        <v>28333207</v>
      </c>
      <c r="E21" s="50">
        <v>28325793</v>
      </c>
      <c r="F21" s="51">
        <v>0.99973832824501696</v>
      </c>
      <c r="G21" s="52">
        <v>7414</v>
      </c>
      <c r="H21" s="53">
        <v>0</v>
      </c>
      <c r="I21" s="53">
        <v>0</v>
      </c>
      <c r="J21" s="53">
        <v>0</v>
      </c>
      <c r="K21" s="53">
        <v>0</v>
      </c>
      <c r="L21" s="52">
        <v>7414</v>
      </c>
      <c r="M21" s="51">
        <v>3.8863156250190656E-4</v>
      </c>
    </row>
    <row r="22" spans="1:13" s="34" customFormat="1" ht="20.100000000000001" customHeight="1" x14ac:dyDescent="0.2">
      <c r="A22" s="22">
        <v>18</v>
      </c>
      <c r="B22" s="84" t="s">
        <v>92</v>
      </c>
      <c r="C22" s="49">
        <v>50526</v>
      </c>
      <c r="D22" s="49">
        <v>87572445</v>
      </c>
      <c r="E22" s="50">
        <v>87568868</v>
      </c>
      <c r="F22" s="51">
        <v>0.99995915381830403</v>
      </c>
      <c r="G22" s="52">
        <v>3577</v>
      </c>
      <c r="H22" s="53">
        <v>0</v>
      </c>
      <c r="I22" s="53">
        <v>20</v>
      </c>
      <c r="J22" s="53">
        <v>0</v>
      </c>
      <c r="K22" s="53">
        <v>0</v>
      </c>
      <c r="L22" s="52">
        <v>3557</v>
      </c>
      <c r="M22" s="51">
        <v>5.4378220693607204E-4</v>
      </c>
    </row>
    <row r="23" spans="1:13" ht="20.100000000000001" customHeight="1" x14ac:dyDescent="0.2">
      <c r="A23" s="22">
        <v>19</v>
      </c>
      <c r="B23" s="84" t="s">
        <v>85</v>
      </c>
      <c r="C23" s="49">
        <v>27972</v>
      </c>
      <c r="D23" s="49">
        <v>35161753</v>
      </c>
      <c r="E23" s="50">
        <v>35151846</v>
      </c>
      <c r="F23" s="51">
        <v>0.99971824499193795</v>
      </c>
      <c r="G23" s="52">
        <v>9907</v>
      </c>
      <c r="H23" s="53">
        <v>0</v>
      </c>
      <c r="I23" s="53">
        <v>0</v>
      </c>
      <c r="J23" s="53">
        <v>0</v>
      </c>
      <c r="K23" s="53">
        <v>0</v>
      </c>
      <c r="L23" s="52">
        <v>9907</v>
      </c>
      <c r="M23" s="51">
        <v>1.1185676457392546E-4</v>
      </c>
    </row>
    <row r="24" spans="1:13" ht="20.100000000000001" customHeight="1" x14ac:dyDescent="0.2">
      <c r="A24" s="22">
        <v>20</v>
      </c>
      <c r="B24" s="84" t="s">
        <v>88</v>
      </c>
      <c r="C24" s="49">
        <v>47016</v>
      </c>
      <c r="D24" s="49">
        <v>69342460</v>
      </c>
      <c r="E24" s="50">
        <v>69260042</v>
      </c>
      <c r="F24" s="51">
        <v>0.99881143530241101</v>
      </c>
      <c r="G24" s="52">
        <v>82418</v>
      </c>
      <c r="H24" s="53">
        <v>0</v>
      </c>
      <c r="I24" s="53">
        <v>39488</v>
      </c>
      <c r="J24" s="53">
        <v>0</v>
      </c>
      <c r="K24" s="53">
        <v>0</v>
      </c>
      <c r="L24" s="52">
        <v>42930</v>
      </c>
      <c r="M24" s="51">
        <v>-1.0043724815620436E-3</v>
      </c>
    </row>
    <row r="25" spans="1:13" ht="20.100000000000001" customHeight="1" x14ac:dyDescent="0.2">
      <c r="A25" s="22">
        <v>21</v>
      </c>
      <c r="B25" s="84" t="s">
        <v>83</v>
      </c>
      <c r="C25" s="49">
        <v>63250</v>
      </c>
      <c r="D25" s="49">
        <v>98323887</v>
      </c>
      <c r="E25" s="50">
        <v>98319124</v>
      </c>
      <c r="F25" s="51">
        <v>0.99995155805831804</v>
      </c>
      <c r="G25" s="52">
        <v>4763</v>
      </c>
      <c r="H25" s="53">
        <v>0</v>
      </c>
      <c r="I25" s="53">
        <v>0</v>
      </c>
      <c r="J25" s="53">
        <v>0</v>
      </c>
      <c r="K25" s="53">
        <v>0</v>
      </c>
      <c r="L25" s="52">
        <v>4763</v>
      </c>
      <c r="M25" s="51">
        <v>-3.2314502224961572E-5</v>
      </c>
    </row>
    <row r="26" spans="1:13" ht="20.100000000000001" customHeight="1" x14ac:dyDescent="0.2">
      <c r="A26" s="22">
        <v>22</v>
      </c>
      <c r="B26" s="84" t="s">
        <v>93</v>
      </c>
      <c r="C26" s="49">
        <v>1283826</v>
      </c>
      <c r="D26" s="49">
        <v>1579589614</v>
      </c>
      <c r="E26" s="49">
        <v>1578081993</v>
      </c>
      <c r="F26" s="51">
        <v>0.99904556158977098</v>
      </c>
      <c r="G26" s="52">
        <v>1507621</v>
      </c>
      <c r="H26" s="52">
        <v>0</v>
      </c>
      <c r="I26" s="52">
        <v>39666</v>
      </c>
      <c r="J26" s="52">
        <v>2</v>
      </c>
      <c r="K26" s="52">
        <v>6</v>
      </c>
      <c r="L26" s="52">
        <v>1467947</v>
      </c>
      <c r="M26" s="51">
        <v>-4.0061787631406887E-4</v>
      </c>
    </row>
  </sheetData>
  <autoFilter ref="A4:M26" xr:uid="{00000000-0001-0000-0300-000000000000}"/>
  <sortState xmlns:xlrd2="http://schemas.microsoft.com/office/spreadsheetml/2017/richdata2" ref="B5:L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M3:M4"/>
    <mergeCell ref="H3:L3"/>
    <mergeCell ref="A3:A4"/>
    <mergeCell ref="B3:B4"/>
    <mergeCell ref="C3:C4"/>
    <mergeCell ref="D3:D4"/>
    <mergeCell ref="E3:E4"/>
    <mergeCell ref="F3:F4"/>
    <mergeCell ref="G3:G4"/>
  </mergeCells>
  <phoneticPr fontId="41" type="noConversion"/>
  <conditionalFormatting sqref="B1:B1048576">
    <cfRule type="duplicateValues" dxfId="3" priority="6"/>
  </conditionalFormatting>
  <pageMargins left="0.42" right="0.16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zoomScale="110" zoomScaleNormal="110" workbookViewId="0">
      <pane ySplit="4" topLeftCell="A5" activePane="bottomLeft" state="frozen"/>
      <selection pane="bottomLeft" activeCell="A11" sqref="A11"/>
    </sheetView>
  </sheetViews>
  <sheetFormatPr defaultColWidth="9" defaultRowHeight="15" x14ac:dyDescent="0.2"/>
  <cols>
    <col min="1" max="1" width="9.625" style="15" customWidth="1"/>
    <col min="2" max="4" width="11.625" style="41" customWidth="1"/>
    <col min="5" max="5" width="11.625" style="15" customWidth="1"/>
    <col min="6" max="11" width="11.625" style="41" customWidth="1"/>
    <col min="12" max="12" width="11.625" style="15" customWidth="1"/>
    <col min="13" max="16384" width="9" style="15"/>
  </cols>
  <sheetData>
    <row r="1" spans="1:12" ht="20.100000000000001" customHeight="1" x14ac:dyDescent="0.2">
      <c r="A1" s="19" t="s">
        <v>42</v>
      </c>
    </row>
    <row r="2" spans="1:12" ht="39.950000000000003" customHeight="1" x14ac:dyDescent="0.2">
      <c r="A2" s="42" t="s">
        <v>192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1" customHeight="1" x14ac:dyDescent="0.2">
      <c r="A3" s="131" t="s">
        <v>133</v>
      </c>
      <c r="B3" s="119" t="s">
        <v>1</v>
      </c>
      <c r="C3" s="119" t="s">
        <v>43</v>
      </c>
      <c r="D3" s="119" t="s">
        <v>44</v>
      </c>
      <c r="E3" s="119" t="s">
        <v>45</v>
      </c>
      <c r="F3" s="111" t="s">
        <v>19</v>
      </c>
      <c r="G3" s="112"/>
      <c r="H3" s="130" t="s">
        <v>20</v>
      </c>
      <c r="I3" s="130"/>
      <c r="J3" s="130" t="s">
        <v>46</v>
      </c>
      <c r="K3" s="130"/>
      <c r="L3" s="117" t="s">
        <v>145</v>
      </c>
    </row>
    <row r="4" spans="1:12" s="40" customFormat="1" ht="42" customHeight="1" x14ac:dyDescent="0.2">
      <c r="A4" s="119"/>
      <c r="B4" s="119"/>
      <c r="C4" s="119"/>
      <c r="D4" s="119"/>
      <c r="E4" s="119"/>
      <c r="F4" s="44" t="s">
        <v>43</v>
      </c>
      <c r="G4" s="44" t="s">
        <v>44</v>
      </c>
      <c r="H4" s="44" t="s">
        <v>43</v>
      </c>
      <c r="I4" s="44" t="s">
        <v>44</v>
      </c>
      <c r="J4" s="44" t="s">
        <v>43</v>
      </c>
      <c r="K4" s="44" t="s">
        <v>44</v>
      </c>
      <c r="L4" s="114"/>
    </row>
    <row r="5" spans="1:12" ht="21" customHeight="1" x14ac:dyDescent="0.2">
      <c r="A5" s="45">
        <v>1</v>
      </c>
      <c r="B5" s="90" t="s">
        <v>72</v>
      </c>
      <c r="C5" s="85">
        <v>50109211.071000002</v>
      </c>
      <c r="D5" s="85">
        <v>49899361.629000001</v>
      </c>
      <c r="E5" s="86">
        <v>0.99580000000000002</v>
      </c>
      <c r="F5" s="85">
        <v>22661087.434999999</v>
      </c>
      <c r="G5" s="85">
        <v>22567629.267000001</v>
      </c>
      <c r="H5" s="85">
        <v>6605905.8569999998</v>
      </c>
      <c r="I5" s="85">
        <v>6567351.5049999999</v>
      </c>
      <c r="J5" s="85">
        <v>20842217.778999999</v>
      </c>
      <c r="K5" s="85">
        <v>20764380.857000001</v>
      </c>
      <c r="L5" s="23">
        <v>1.0999999999999899E-3</v>
      </c>
    </row>
    <row r="6" spans="1:12" ht="21" customHeight="1" x14ac:dyDescent="0.2">
      <c r="A6" s="45">
        <v>2</v>
      </c>
      <c r="B6" s="90" t="s">
        <v>77</v>
      </c>
      <c r="C6" s="85">
        <v>15297641.48</v>
      </c>
      <c r="D6" s="85">
        <v>15251966.942</v>
      </c>
      <c r="E6" s="86">
        <v>0.997</v>
      </c>
      <c r="F6" s="85">
        <v>7564777.7079999996</v>
      </c>
      <c r="G6" s="85">
        <v>7540219.4100000001</v>
      </c>
      <c r="H6" s="85">
        <v>4174938.0630000001</v>
      </c>
      <c r="I6" s="85">
        <v>4166389.6579999998</v>
      </c>
      <c r="J6" s="85">
        <v>3557925.7089999998</v>
      </c>
      <c r="K6" s="85">
        <v>3545357.8739999998</v>
      </c>
      <c r="L6" s="23">
        <v>-9.9999999999988987E-5</v>
      </c>
    </row>
    <row r="7" spans="1:12" ht="21" customHeight="1" x14ac:dyDescent="0.2">
      <c r="A7" s="45">
        <v>3</v>
      </c>
      <c r="B7" s="90" t="s">
        <v>73</v>
      </c>
      <c r="C7" s="85">
        <v>5904424.483</v>
      </c>
      <c r="D7" s="85">
        <v>5900743.7309999997</v>
      </c>
      <c r="E7" s="86">
        <v>0.99939999999999996</v>
      </c>
      <c r="F7" s="85">
        <v>3791652.8509999998</v>
      </c>
      <c r="G7" s="85">
        <v>3789237.3509999998</v>
      </c>
      <c r="H7" s="85">
        <v>564774.45499999996</v>
      </c>
      <c r="I7" s="85">
        <v>564245.30799999996</v>
      </c>
      <c r="J7" s="85">
        <v>1547997.1769999999</v>
      </c>
      <c r="K7" s="85">
        <v>1547261.0719999999</v>
      </c>
      <c r="L7" s="23">
        <v>4.9999999999994493E-4</v>
      </c>
    </row>
    <row r="8" spans="1:12" ht="21" customHeight="1" x14ac:dyDescent="0.2">
      <c r="A8" s="45">
        <v>4</v>
      </c>
      <c r="B8" s="90" t="s">
        <v>74</v>
      </c>
      <c r="C8" s="85">
        <v>3487312.594</v>
      </c>
      <c r="D8" s="85">
        <v>3474851.7579999999</v>
      </c>
      <c r="E8" s="86">
        <v>0.99639999999999995</v>
      </c>
      <c r="F8" s="85">
        <v>1426306.7830000001</v>
      </c>
      <c r="G8" s="85">
        <v>1420196.7439999999</v>
      </c>
      <c r="H8" s="85">
        <v>1306123.7069999999</v>
      </c>
      <c r="I8" s="85">
        <v>1302723.3060000001</v>
      </c>
      <c r="J8" s="85">
        <v>754882.10400000005</v>
      </c>
      <c r="K8" s="85">
        <v>751931.70799999998</v>
      </c>
      <c r="L8" s="23">
        <v>5.9999999999993392E-4</v>
      </c>
    </row>
    <row r="9" spans="1:12" ht="21" customHeight="1" x14ac:dyDescent="0.2">
      <c r="A9" s="45">
        <v>5</v>
      </c>
      <c r="B9" s="90" t="s">
        <v>75</v>
      </c>
      <c r="C9" s="85">
        <v>15457999.002</v>
      </c>
      <c r="D9" s="85">
        <v>15419554.551999999</v>
      </c>
      <c r="E9" s="86">
        <v>0.99750000000000005</v>
      </c>
      <c r="F9" s="85">
        <v>7685783.4620000003</v>
      </c>
      <c r="G9" s="85">
        <v>7671220.8039999995</v>
      </c>
      <c r="H9" s="85">
        <v>4464134.9589999998</v>
      </c>
      <c r="I9" s="85">
        <v>4453649.6030000001</v>
      </c>
      <c r="J9" s="85">
        <v>3308080.5809999998</v>
      </c>
      <c r="K9" s="85">
        <v>3294684.145</v>
      </c>
      <c r="L9" s="23">
        <v>-5.9999999999993392E-4</v>
      </c>
    </row>
    <row r="10" spans="1:12" ht="21" customHeight="1" x14ac:dyDescent="0.2">
      <c r="A10" s="45">
        <v>6</v>
      </c>
      <c r="B10" s="90" t="s">
        <v>76</v>
      </c>
      <c r="C10" s="85">
        <v>10542756.522</v>
      </c>
      <c r="D10" s="85">
        <v>10505586.582</v>
      </c>
      <c r="E10" s="86">
        <v>0.99650000000000005</v>
      </c>
      <c r="F10" s="85">
        <v>2415397.6919999998</v>
      </c>
      <c r="G10" s="85">
        <v>2413543.952</v>
      </c>
      <c r="H10" s="85">
        <v>2280189.1529999999</v>
      </c>
      <c r="I10" s="85">
        <v>2266390.023</v>
      </c>
      <c r="J10" s="85">
        <v>5847169.6770000001</v>
      </c>
      <c r="K10" s="85">
        <v>5825652.6069999998</v>
      </c>
      <c r="L10" s="23">
        <v>4.0000000000006697E-4</v>
      </c>
    </row>
    <row r="11" spans="1:12" ht="21" customHeight="1" x14ac:dyDescent="0.2">
      <c r="A11" s="45">
        <v>7</v>
      </c>
      <c r="B11" s="84" t="s">
        <v>78</v>
      </c>
      <c r="C11" s="87">
        <v>4211872.1540000001</v>
      </c>
      <c r="D11" s="87">
        <v>4179472.77</v>
      </c>
      <c r="E11" s="88">
        <v>0.99229999999999996</v>
      </c>
      <c r="F11" s="87">
        <v>3284885.0049999999</v>
      </c>
      <c r="G11" s="87">
        <v>3259862.7429999998</v>
      </c>
      <c r="H11" s="87">
        <v>78607.415999999997</v>
      </c>
      <c r="I11" s="87">
        <v>77695.285000000003</v>
      </c>
      <c r="J11" s="87">
        <v>848379.73300000001</v>
      </c>
      <c r="K11" s="87">
        <v>841914.74199999997</v>
      </c>
      <c r="L11" s="23">
        <v>-2.5000000000000577E-3</v>
      </c>
    </row>
    <row r="12" spans="1:12" ht="21" customHeight="1" x14ac:dyDescent="0.2">
      <c r="A12" s="45">
        <v>8</v>
      </c>
      <c r="B12" s="90" t="s">
        <v>79</v>
      </c>
      <c r="C12" s="85">
        <v>7728003.7910000002</v>
      </c>
      <c r="D12" s="85">
        <v>7717967.1500000004</v>
      </c>
      <c r="E12" s="86">
        <v>0.99870000000000003</v>
      </c>
      <c r="F12" s="85">
        <v>4831319.8689999999</v>
      </c>
      <c r="G12" s="85">
        <v>4826691.2</v>
      </c>
      <c r="H12" s="85">
        <v>2038286.361</v>
      </c>
      <c r="I12" s="85">
        <v>2036654.145</v>
      </c>
      <c r="J12" s="85">
        <v>858397.56099999999</v>
      </c>
      <c r="K12" s="85">
        <v>854621.80500000005</v>
      </c>
      <c r="L12" s="23">
        <v>1.1999999999999789E-3</v>
      </c>
    </row>
    <row r="13" spans="1:12" ht="21" customHeight="1" x14ac:dyDescent="0.2">
      <c r="A13" s="45">
        <v>9</v>
      </c>
      <c r="B13" s="84" t="s">
        <v>80</v>
      </c>
      <c r="C13" s="87">
        <v>6292265.5779999997</v>
      </c>
      <c r="D13" s="87">
        <v>6274373.6880000001</v>
      </c>
      <c r="E13" s="86">
        <v>0.99719999999999998</v>
      </c>
      <c r="F13" s="87">
        <v>3735524.648</v>
      </c>
      <c r="G13" s="87">
        <v>3729965.023</v>
      </c>
      <c r="H13" s="87">
        <v>846487.68299999996</v>
      </c>
      <c r="I13" s="87">
        <v>845524.36399999994</v>
      </c>
      <c r="J13" s="87">
        <v>1710253.247</v>
      </c>
      <c r="K13" s="87">
        <v>1698884.301</v>
      </c>
      <c r="L13" s="23">
        <v>-9.9999999999988987E-5</v>
      </c>
    </row>
    <row r="14" spans="1:12" ht="21" customHeight="1" x14ac:dyDescent="0.2">
      <c r="A14" s="45">
        <v>10</v>
      </c>
      <c r="B14" s="90" t="s">
        <v>81</v>
      </c>
      <c r="C14" s="85">
        <v>11249416.662</v>
      </c>
      <c r="D14" s="85">
        <v>11224328.033</v>
      </c>
      <c r="E14" s="86">
        <v>0.99780000000000002</v>
      </c>
      <c r="F14" s="85">
        <v>2515354.3859999999</v>
      </c>
      <c r="G14" s="85">
        <v>2507495.89</v>
      </c>
      <c r="H14" s="85">
        <v>3404865.8119999999</v>
      </c>
      <c r="I14" s="85">
        <v>3399468.111</v>
      </c>
      <c r="J14" s="85">
        <v>5329196.4639999997</v>
      </c>
      <c r="K14" s="85">
        <v>5317364.0319999997</v>
      </c>
      <c r="L14" s="23">
        <v>1.0000000000000009E-3</v>
      </c>
    </row>
    <row r="15" spans="1:12" ht="21" customHeight="1" x14ac:dyDescent="0.2">
      <c r="A15" s="45">
        <v>11</v>
      </c>
      <c r="B15" s="90" t="s">
        <v>89</v>
      </c>
      <c r="C15" s="85">
        <v>3256068.0060000001</v>
      </c>
      <c r="D15" s="85">
        <v>3249512.9330000002</v>
      </c>
      <c r="E15" s="86">
        <v>0.998</v>
      </c>
      <c r="F15" s="85">
        <v>2455879.2999999998</v>
      </c>
      <c r="G15" s="85">
        <v>2451977.977</v>
      </c>
      <c r="H15" s="85">
        <v>653287.424</v>
      </c>
      <c r="I15" s="85">
        <v>650750.02399999998</v>
      </c>
      <c r="J15" s="85">
        <v>146901.28200000001</v>
      </c>
      <c r="K15" s="85">
        <v>146784.932</v>
      </c>
      <c r="L15" s="23">
        <v>7.0000000000003393E-4</v>
      </c>
    </row>
    <row r="16" spans="1:12" ht="21" customHeight="1" x14ac:dyDescent="0.2">
      <c r="A16" s="45">
        <v>12</v>
      </c>
      <c r="B16" s="90" t="s">
        <v>84</v>
      </c>
      <c r="C16" s="85">
        <v>8157266.9419999998</v>
      </c>
      <c r="D16" s="85">
        <v>8122773.1220000004</v>
      </c>
      <c r="E16" s="86">
        <v>0.99580000000000002</v>
      </c>
      <c r="F16" s="85">
        <v>5128355.5269999998</v>
      </c>
      <c r="G16" s="85">
        <v>5105397.6519999998</v>
      </c>
      <c r="H16" s="85">
        <v>1830037.1880000001</v>
      </c>
      <c r="I16" s="85">
        <v>1822424.0179999999</v>
      </c>
      <c r="J16" s="85">
        <v>1198874.227</v>
      </c>
      <c r="K16" s="85">
        <v>1194951.452</v>
      </c>
      <c r="L16" s="51">
        <v>-4.9999999999994493E-4</v>
      </c>
    </row>
    <row r="17" spans="1:12" ht="21" customHeight="1" x14ac:dyDescent="0.2">
      <c r="A17" s="45">
        <v>13</v>
      </c>
      <c r="B17" s="90" t="s">
        <v>82</v>
      </c>
      <c r="C17" s="85">
        <v>15952122.692</v>
      </c>
      <c r="D17" s="85">
        <v>15810652.33</v>
      </c>
      <c r="E17" s="86">
        <v>0.99109999999999998</v>
      </c>
      <c r="F17" s="85">
        <v>9689395.0979999993</v>
      </c>
      <c r="G17" s="85">
        <v>9611751.4020000007</v>
      </c>
      <c r="H17" s="85">
        <v>3114761.577</v>
      </c>
      <c r="I17" s="85">
        <v>3074474.3059999999</v>
      </c>
      <c r="J17" s="85">
        <v>3147966.017</v>
      </c>
      <c r="K17" s="85">
        <v>3124426.622</v>
      </c>
      <c r="L17" s="23">
        <v>-2.0000000000000018E-3</v>
      </c>
    </row>
    <row r="18" spans="1:12" s="34" customFormat="1" ht="21" customHeight="1" x14ac:dyDescent="0.2">
      <c r="A18" s="46">
        <v>14</v>
      </c>
      <c r="B18" s="90" t="s">
        <v>86</v>
      </c>
      <c r="C18" s="85">
        <v>12599755.367000001</v>
      </c>
      <c r="D18" s="85">
        <v>12536091.989</v>
      </c>
      <c r="E18" s="86">
        <v>0.99490000000000001</v>
      </c>
      <c r="F18" s="85">
        <v>8769488.3080000002</v>
      </c>
      <c r="G18" s="85">
        <v>8732321.9519999996</v>
      </c>
      <c r="H18" s="85">
        <v>1466004.4469999999</v>
      </c>
      <c r="I18" s="85">
        <v>1461661.263</v>
      </c>
      <c r="J18" s="85">
        <v>2364262.6120000002</v>
      </c>
      <c r="K18" s="85">
        <v>2342108.7740000002</v>
      </c>
      <c r="L18" s="51">
        <v>1.1999999999999789E-3</v>
      </c>
    </row>
    <row r="19" spans="1:12" s="34" customFormat="1" ht="21" customHeight="1" x14ac:dyDescent="0.2">
      <c r="A19" s="46">
        <v>15</v>
      </c>
      <c r="B19" s="90" t="s">
        <v>87</v>
      </c>
      <c r="C19" s="85">
        <v>3813522.0040000002</v>
      </c>
      <c r="D19" s="85">
        <v>3740361.9369999999</v>
      </c>
      <c r="E19" s="86">
        <v>0.98080000000000001</v>
      </c>
      <c r="F19" s="85">
        <v>1930333.2080000001</v>
      </c>
      <c r="G19" s="85">
        <v>1860989.5179999999</v>
      </c>
      <c r="H19" s="85">
        <v>161170.08499999999</v>
      </c>
      <c r="I19" s="85">
        <v>159734.663</v>
      </c>
      <c r="J19" s="85">
        <v>1722018.7109999999</v>
      </c>
      <c r="K19" s="85">
        <v>1719637.7560000001</v>
      </c>
      <c r="L19" s="23">
        <v>3.9999999999995595E-4</v>
      </c>
    </row>
    <row r="20" spans="1:12" ht="21" customHeight="1" x14ac:dyDescent="0.2">
      <c r="A20" s="45">
        <v>16</v>
      </c>
      <c r="B20" s="90" t="s">
        <v>90</v>
      </c>
      <c r="C20" s="85">
        <v>4701716.6409999998</v>
      </c>
      <c r="D20" s="85">
        <v>4572756.7439999999</v>
      </c>
      <c r="E20" s="86">
        <v>0.97260000000000002</v>
      </c>
      <c r="F20" s="85">
        <v>2075593.87</v>
      </c>
      <c r="G20" s="85">
        <v>1964880.5549999999</v>
      </c>
      <c r="H20" s="85">
        <v>2443795.2940000002</v>
      </c>
      <c r="I20" s="85">
        <v>2427905.2680000002</v>
      </c>
      <c r="J20" s="85">
        <v>182327.47700000001</v>
      </c>
      <c r="K20" s="85">
        <v>179970.921</v>
      </c>
      <c r="L20" s="23">
        <v>9.000000000000119E-4</v>
      </c>
    </row>
    <row r="21" spans="1:12" ht="21" customHeight="1" x14ac:dyDescent="0.2">
      <c r="A21" s="45">
        <v>17</v>
      </c>
      <c r="B21" s="90" t="s">
        <v>91</v>
      </c>
      <c r="C21" s="85">
        <v>5653590.6459999997</v>
      </c>
      <c r="D21" s="85">
        <v>5454774.4349999996</v>
      </c>
      <c r="E21" s="86">
        <v>0.96479999999999999</v>
      </c>
      <c r="F21" s="85">
        <v>2781137.037</v>
      </c>
      <c r="G21" s="85">
        <v>2630242.2540000002</v>
      </c>
      <c r="H21" s="85">
        <v>2747478.0869999998</v>
      </c>
      <c r="I21" s="85">
        <v>2701063.5610000002</v>
      </c>
      <c r="J21" s="85">
        <v>124975.522</v>
      </c>
      <c r="K21" s="85">
        <v>123468.62</v>
      </c>
      <c r="L21" s="23">
        <v>-1.1999999999999789E-3</v>
      </c>
    </row>
    <row r="22" spans="1:12" ht="21" customHeight="1" x14ac:dyDescent="0.2">
      <c r="A22" s="45">
        <v>18</v>
      </c>
      <c r="B22" s="90" t="s">
        <v>92</v>
      </c>
      <c r="C22" s="85">
        <v>6588663.9210000001</v>
      </c>
      <c r="D22" s="85">
        <v>6566714.4440000001</v>
      </c>
      <c r="E22" s="86">
        <v>0.99670000000000003</v>
      </c>
      <c r="F22" s="85">
        <v>4109981.1340000001</v>
      </c>
      <c r="G22" s="85">
        <v>4097079.52</v>
      </c>
      <c r="H22" s="85">
        <v>1110094.956</v>
      </c>
      <c r="I22" s="85">
        <v>1107812.5260000001</v>
      </c>
      <c r="J22" s="85">
        <v>1368587.831</v>
      </c>
      <c r="K22" s="85">
        <v>1361822.398</v>
      </c>
      <c r="L22" s="23">
        <v>1.0000000000000009E-3</v>
      </c>
    </row>
    <row r="23" spans="1:12" ht="21" customHeight="1" x14ac:dyDescent="0.2">
      <c r="A23" s="45">
        <v>19</v>
      </c>
      <c r="B23" s="90" t="s">
        <v>85</v>
      </c>
      <c r="C23" s="85">
        <v>5029871.7539999997</v>
      </c>
      <c r="D23" s="85">
        <v>5010382.1129999999</v>
      </c>
      <c r="E23" s="86">
        <v>0.99609999999999999</v>
      </c>
      <c r="F23" s="85">
        <v>2917990.98</v>
      </c>
      <c r="G23" s="85">
        <v>2910767.378</v>
      </c>
      <c r="H23" s="85">
        <v>996585.58600000001</v>
      </c>
      <c r="I23" s="85">
        <v>992063.65800000005</v>
      </c>
      <c r="J23" s="85">
        <v>1115295.1880000001</v>
      </c>
      <c r="K23" s="85">
        <v>1107551.077</v>
      </c>
      <c r="L23" s="23">
        <v>0</v>
      </c>
    </row>
    <row r="24" spans="1:12" ht="21" customHeight="1" x14ac:dyDescent="0.2">
      <c r="A24" s="45">
        <v>20</v>
      </c>
      <c r="B24" s="90" t="s">
        <v>88</v>
      </c>
      <c r="C24" s="85">
        <v>10931264.742000001</v>
      </c>
      <c r="D24" s="85">
        <v>10877727.493000001</v>
      </c>
      <c r="E24" s="86">
        <v>0.99509999999999998</v>
      </c>
      <c r="F24" s="85">
        <v>6571169.7479999997</v>
      </c>
      <c r="G24" s="85">
        <v>6538127.0690000001</v>
      </c>
      <c r="H24" s="85">
        <v>3481179.6409999998</v>
      </c>
      <c r="I24" s="85">
        <v>3465043.1869999999</v>
      </c>
      <c r="J24" s="85">
        <v>878915.353</v>
      </c>
      <c r="K24" s="85">
        <v>874557.23699999996</v>
      </c>
      <c r="L24" s="23">
        <v>9.9999999999988987E-5</v>
      </c>
    </row>
    <row r="25" spans="1:12" ht="21" customHeight="1" x14ac:dyDescent="0.2">
      <c r="A25" s="47">
        <v>21</v>
      </c>
      <c r="B25" s="91" t="s">
        <v>83</v>
      </c>
      <c r="C25" s="85">
        <v>8327896.4500000002</v>
      </c>
      <c r="D25" s="85">
        <v>8301134.0250000004</v>
      </c>
      <c r="E25" s="86">
        <v>0.99680000000000002</v>
      </c>
      <c r="F25" s="85">
        <v>2285690.7799999998</v>
      </c>
      <c r="G25" s="85">
        <v>2281983.2519999999</v>
      </c>
      <c r="H25" s="85">
        <v>1734598.439</v>
      </c>
      <c r="I25" s="85">
        <v>1727199.4010000001</v>
      </c>
      <c r="J25" s="85">
        <v>4307607.2309999997</v>
      </c>
      <c r="K25" s="85">
        <v>4291951.3720000004</v>
      </c>
      <c r="L25" s="23">
        <v>-9.9999999999988987E-5</v>
      </c>
    </row>
    <row r="26" spans="1:12" ht="21" customHeight="1" x14ac:dyDescent="0.2">
      <c r="A26" s="45">
        <v>22</v>
      </c>
      <c r="B26" s="90" t="s">
        <v>93</v>
      </c>
      <c r="C26" s="89">
        <v>215292642.502</v>
      </c>
      <c r="D26" s="89">
        <v>214091088.40000001</v>
      </c>
      <c r="E26" s="86">
        <v>0.99441897276174296</v>
      </c>
      <c r="F26" s="85">
        <v>108627104.829</v>
      </c>
      <c r="G26" s="85">
        <v>107911580.913</v>
      </c>
      <c r="H26" s="85">
        <v>45503306.189999998</v>
      </c>
      <c r="I26" s="85">
        <v>45270223.182999998</v>
      </c>
      <c r="J26" s="85">
        <v>61162231.483000003</v>
      </c>
      <c r="K26" s="85">
        <v>60909284.303999998</v>
      </c>
      <c r="L26" s="23">
        <v>3.1330224905312676E-4</v>
      </c>
    </row>
    <row r="27" spans="1:12" x14ac:dyDescent="0.2">
      <c r="F27" s="15"/>
    </row>
  </sheetData>
  <autoFilter ref="A4:L26" xr:uid="{00000000-0001-0000-0400-000000000000}"/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41" type="noConversion"/>
  <pageMargins left="0.15748031496063" right="0.15748031496063" top="0.43307086614173201" bottom="0.27559055118110198" header="0.23622047244094499" footer="0.1574803149606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76FD0-DD02-4914-8B4E-690B9DFCB24C}">
  <dimension ref="A1:L25"/>
  <sheetViews>
    <sheetView zoomScale="110" zoomScaleNormal="110" workbookViewId="0">
      <pane ySplit="3" topLeftCell="A4" activePane="bottomLeft" state="frozen"/>
      <selection pane="bottomLeft" activeCell="O16" sqref="O16"/>
    </sheetView>
  </sheetViews>
  <sheetFormatPr defaultRowHeight="14.25" x14ac:dyDescent="0.2"/>
  <cols>
    <col min="2" max="2" width="19.25" bestFit="1" customWidth="1"/>
    <col min="3" max="3" width="21.375" customWidth="1"/>
    <col min="4" max="5" width="19.25" bestFit="1" customWidth="1"/>
    <col min="6" max="6" width="14.125" customWidth="1"/>
  </cols>
  <sheetData>
    <row r="1" spans="1:12" ht="20.100000000000001" customHeight="1" x14ac:dyDescent="0.2">
      <c r="A1" s="19" t="s">
        <v>144</v>
      </c>
    </row>
    <row r="2" spans="1:12" ht="39.950000000000003" customHeight="1" x14ac:dyDescent="0.2">
      <c r="A2" s="4" t="s">
        <v>193</v>
      </c>
      <c r="B2" s="94"/>
      <c r="C2" s="94"/>
      <c r="D2" s="94"/>
      <c r="E2" s="94"/>
      <c r="F2" s="94"/>
      <c r="G2" s="94"/>
      <c r="H2" s="94"/>
    </row>
    <row r="3" spans="1:12" ht="24.75" customHeight="1" x14ac:dyDescent="0.2">
      <c r="A3" s="93" t="s">
        <v>133</v>
      </c>
      <c r="B3" s="93" t="s">
        <v>146</v>
      </c>
      <c r="C3" s="93" t="s">
        <v>147</v>
      </c>
      <c r="D3" s="93" t="s">
        <v>148</v>
      </c>
      <c r="E3" s="93" t="s">
        <v>149</v>
      </c>
      <c r="F3" s="96" t="s">
        <v>177</v>
      </c>
      <c r="G3" s="44" t="s">
        <v>178</v>
      </c>
      <c r="H3" s="44" t="s">
        <v>150</v>
      </c>
    </row>
    <row r="4" spans="1:12" ht="21" customHeight="1" x14ac:dyDescent="0.2">
      <c r="A4" s="95">
        <v>1</v>
      </c>
      <c r="B4" s="103" t="s">
        <v>72</v>
      </c>
      <c r="C4" s="95">
        <v>28</v>
      </c>
      <c r="D4" s="95">
        <v>15</v>
      </c>
      <c r="E4" s="95">
        <v>37</v>
      </c>
      <c r="F4" s="95">
        <v>80</v>
      </c>
      <c r="G4" s="105">
        <f>(F4/上线率!C5)*100%</f>
        <v>7.6408787010506206E-3</v>
      </c>
      <c r="H4" s="105">
        <v>-3.159272097194854E-4</v>
      </c>
      <c r="I4" s="102"/>
    </row>
    <row r="5" spans="1:12" ht="21" customHeight="1" x14ac:dyDescent="0.2">
      <c r="A5" s="95">
        <v>2</v>
      </c>
      <c r="B5" s="103" t="s">
        <v>77</v>
      </c>
      <c r="C5" s="95">
        <v>8</v>
      </c>
      <c r="D5" s="95">
        <v>2</v>
      </c>
      <c r="E5" s="95">
        <v>11</v>
      </c>
      <c r="F5" s="95">
        <v>21</v>
      </c>
      <c r="G5" s="105">
        <f>(F5/上线率!C6)*100%</f>
        <v>8.2905645479668371E-3</v>
      </c>
      <c r="H5" s="105">
        <v>-2.2243786597071331E-2</v>
      </c>
      <c r="I5" s="102"/>
    </row>
    <row r="6" spans="1:12" ht="21" customHeight="1" x14ac:dyDescent="0.2">
      <c r="A6" s="95">
        <v>3</v>
      </c>
      <c r="B6" s="103" t="s">
        <v>73</v>
      </c>
      <c r="C6" s="95">
        <v>8</v>
      </c>
      <c r="D6" s="95">
        <v>0</v>
      </c>
      <c r="E6" s="95">
        <v>1</v>
      </c>
      <c r="F6" s="95">
        <v>9</v>
      </c>
      <c r="G6" s="105">
        <f>(F6/上线率!C7)*100%</f>
        <v>9.8360655737704927E-3</v>
      </c>
      <c r="H6" s="105">
        <v>3.5533430606814872E-3</v>
      </c>
      <c r="I6" s="102"/>
    </row>
    <row r="7" spans="1:12" ht="21" customHeight="1" x14ac:dyDescent="0.2">
      <c r="A7" s="95">
        <v>4</v>
      </c>
      <c r="B7" s="103" t="s">
        <v>74</v>
      </c>
      <c r="C7" s="95">
        <v>8</v>
      </c>
      <c r="D7" s="95">
        <v>9</v>
      </c>
      <c r="E7" s="95">
        <v>1</v>
      </c>
      <c r="F7" s="95">
        <v>18</v>
      </c>
      <c r="G7" s="105">
        <f>(F7/上线率!C8)*100%</f>
        <v>1.9313304721030045E-2</v>
      </c>
      <c r="H7" s="105">
        <v>1.425690643242639E-2</v>
      </c>
      <c r="I7" s="102"/>
    </row>
    <row r="8" spans="1:12" ht="21" customHeight="1" x14ac:dyDescent="0.2">
      <c r="A8" s="95">
        <v>5</v>
      </c>
      <c r="B8" s="103" t="s">
        <v>75</v>
      </c>
      <c r="C8" s="95">
        <v>280</v>
      </c>
      <c r="D8" s="95">
        <v>104</v>
      </c>
      <c r="E8" s="95">
        <v>92</v>
      </c>
      <c r="F8" s="95">
        <v>476</v>
      </c>
      <c r="G8" s="105">
        <f>(F8/上线率!C9)*100%</f>
        <v>0.1871069182389937</v>
      </c>
      <c r="H8" s="105">
        <v>0.14963513494328262</v>
      </c>
      <c r="I8" s="102"/>
    </row>
    <row r="9" spans="1:12" ht="21" customHeight="1" x14ac:dyDescent="0.2">
      <c r="A9" s="95">
        <v>6</v>
      </c>
      <c r="B9" s="103" t="s">
        <v>76</v>
      </c>
      <c r="C9" s="95">
        <v>2</v>
      </c>
      <c r="D9" s="95">
        <v>4</v>
      </c>
      <c r="E9" s="95">
        <v>6</v>
      </c>
      <c r="F9" s="95">
        <v>12</v>
      </c>
      <c r="G9" s="105">
        <f>(F9/上线率!C10)*100%</f>
        <v>5.6338028169014088E-3</v>
      </c>
      <c r="H9" s="105">
        <v>1.3718888300745975E-3</v>
      </c>
      <c r="I9" s="102"/>
    </row>
    <row r="10" spans="1:12" ht="21" customHeight="1" x14ac:dyDescent="0.2">
      <c r="A10" s="95">
        <v>7</v>
      </c>
      <c r="B10" s="103" t="s">
        <v>78</v>
      </c>
      <c r="C10" s="95">
        <v>6</v>
      </c>
      <c r="D10" s="95">
        <v>0</v>
      </c>
      <c r="E10" s="95">
        <v>12</v>
      </c>
      <c r="F10" s="95">
        <v>18</v>
      </c>
      <c r="G10" s="105">
        <f>(F10/上线率!C11)*100%</f>
        <v>2.4965325936199722E-2</v>
      </c>
      <c r="H10" s="105">
        <v>3.9569225748551824E-3</v>
      </c>
      <c r="I10" s="102"/>
      <c r="L10" s="102"/>
    </row>
    <row r="11" spans="1:12" ht="21" customHeight="1" x14ac:dyDescent="0.2">
      <c r="A11" s="95">
        <v>8</v>
      </c>
      <c r="B11" s="103" t="s">
        <v>79</v>
      </c>
      <c r="C11" s="95">
        <v>1</v>
      </c>
      <c r="D11" s="95">
        <v>0</v>
      </c>
      <c r="E11" s="95">
        <v>1</v>
      </c>
      <c r="F11" s="95">
        <v>2</v>
      </c>
      <c r="G11" s="105">
        <f>(F11/上线率!C12)*100%</f>
        <v>1.5987210231814548E-3</v>
      </c>
      <c r="H11" s="105">
        <v>-7.1430904620944729E-4</v>
      </c>
      <c r="I11" s="102"/>
    </row>
    <row r="12" spans="1:12" ht="21" customHeight="1" x14ac:dyDescent="0.2">
      <c r="A12" s="95">
        <v>9</v>
      </c>
      <c r="B12" s="103" t="s">
        <v>80</v>
      </c>
      <c r="C12" s="95">
        <v>3</v>
      </c>
      <c r="D12" s="95">
        <v>1</v>
      </c>
      <c r="E12" s="95">
        <v>2</v>
      </c>
      <c r="F12" s="95">
        <v>6</v>
      </c>
      <c r="G12" s="105">
        <f>(F12/上线率!C13)*100%</f>
        <v>5.5096418732782371E-3</v>
      </c>
      <c r="H12" s="105">
        <v>3.0189818483716477E-5</v>
      </c>
      <c r="I12" s="102"/>
    </row>
    <row r="13" spans="1:12" ht="21" customHeight="1" x14ac:dyDescent="0.2">
      <c r="A13" s="95">
        <v>10</v>
      </c>
      <c r="B13" s="103" t="s">
        <v>81</v>
      </c>
      <c r="C13" s="95">
        <v>4</v>
      </c>
      <c r="D13" s="95">
        <v>4</v>
      </c>
      <c r="E13" s="95">
        <v>4</v>
      </c>
      <c r="F13" s="95">
        <v>12</v>
      </c>
      <c r="G13" s="105">
        <f>(F13/上线率!C14)*100%</f>
        <v>5.018820577164366E-3</v>
      </c>
      <c r="H13" s="105">
        <v>-7.3066607581304642E-4</v>
      </c>
      <c r="I13" s="102"/>
    </row>
    <row r="14" spans="1:12" ht="21" customHeight="1" x14ac:dyDescent="0.2">
      <c r="A14" s="95">
        <v>11</v>
      </c>
      <c r="B14" s="103" t="s">
        <v>260</v>
      </c>
      <c r="C14" s="95">
        <v>0</v>
      </c>
      <c r="D14" s="95">
        <v>0</v>
      </c>
      <c r="E14" s="95">
        <v>0</v>
      </c>
      <c r="F14" s="95">
        <v>0</v>
      </c>
      <c r="G14" s="105">
        <f>(F14/上线率!C15)*100%</f>
        <v>0</v>
      </c>
      <c r="H14" s="105">
        <v>-1.3054830287206266E-3</v>
      </c>
      <c r="I14" s="102"/>
    </row>
    <row r="15" spans="1:12" ht="21" customHeight="1" x14ac:dyDescent="0.2">
      <c r="A15" s="95">
        <v>12</v>
      </c>
      <c r="B15" s="104" t="s">
        <v>84</v>
      </c>
      <c r="C15" s="95">
        <v>6</v>
      </c>
      <c r="D15" s="95">
        <v>25</v>
      </c>
      <c r="E15" s="95">
        <v>3</v>
      </c>
      <c r="F15" s="95">
        <v>34</v>
      </c>
      <c r="G15" s="105">
        <f>(F15/上线率!C16)*100%</f>
        <v>1.7773131207527444E-2</v>
      </c>
      <c r="H15" s="105">
        <v>-6.9242053542158989E-3</v>
      </c>
      <c r="I15" s="102"/>
    </row>
    <row r="16" spans="1:12" ht="21" customHeight="1" x14ac:dyDescent="0.2">
      <c r="A16" s="95">
        <v>13</v>
      </c>
      <c r="B16" s="103" t="s">
        <v>82</v>
      </c>
      <c r="C16" s="95">
        <v>10</v>
      </c>
      <c r="D16" s="95">
        <v>3</v>
      </c>
      <c r="E16" s="95">
        <v>12</v>
      </c>
      <c r="F16" s="95">
        <v>25</v>
      </c>
      <c r="G16" s="105">
        <f>(F16/上线率!C17)*100%</f>
        <v>1.0931351114997814E-2</v>
      </c>
      <c r="H16" s="105">
        <v>4.3266345095581936E-4</v>
      </c>
      <c r="I16" s="102"/>
    </row>
    <row r="17" spans="1:9" ht="21" customHeight="1" x14ac:dyDescent="0.2">
      <c r="A17" s="95">
        <v>14</v>
      </c>
      <c r="B17" s="103" t="s">
        <v>86</v>
      </c>
      <c r="C17" s="95">
        <v>23</v>
      </c>
      <c r="D17" s="95">
        <v>4</v>
      </c>
      <c r="E17" s="95">
        <v>17</v>
      </c>
      <c r="F17" s="95">
        <v>44</v>
      </c>
      <c r="G17" s="105">
        <f>(F17/上线率!C18)*100%</f>
        <v>2.4512534818941504E-2</v>
      </c>
      <c r="H17" s="105">
        <v>-3.3523179466772787E-2</v>
      </c>
      <c r="I17" s="102"/>
    </row>
    <row r="18" spans="1:9" ht="21" customHeight="1" x14ac:dyDescent="0.2">
      <c r="A18" s="95">
        <v>15</v>
      </c>
      <c r="B18" s="103" t="s">
        <v>87</v>
      </c>
      <c r="C18" s="95">
        <v>4</v>
      </c>
      <c r="D18" s="95">
        <v>0</v>
      </c>
      <c r="E18" s="95">
        <v>3</v>
      </c>
      <c r="F18" s="95">
        <v>7</v>
      </c>
      <c r="G18" s="105">
        <f>(F18/上线率!C19)*100%</f>
        <v>9.497964721845319E-3</v>
      </c>
      <c r="H18" s="105">
        <v>5.1968894530281147E-3</v>
      </c>
      <c r="I18" s="102"/>
    </row>
    <row r="19" spans="1:9" ht="21" customHeight="1" x14ac:dyDescent="0.2">
      <c r="A19" s="95">
        <v>16</v>
      </c>
      <c r="B19" s="103" t="s">
        <v>90</v>
      </c>
      <c r="C19" s="95">
        <v>2</v>
      </c>
      <c r="D19" s="95">
        <v>4</v>
      </c>
      <c r="E19" s="95">
        <v>0</v>
      </c>
      <c r="F19" s="95">
        <v>6</v>
      </c>
      <c r="G19" s="105">
        <f>(F19/上线率!C20)*100%</f>
        <v>4.2674253200568994E-3</v>
      </c>
      <c r="H19" s="105">
        <v>-1.0588063710216629E-3</v>
      </c>
      <c r="I19" s="102"/>
    </row>
    <row r="20" spans="1:9" ht="21" customHeight="1" x14ac:dyDescent="0.2">
      <c r="A20" s="95">
        <v>17</v>
      </c>
      <c r="B20" s="103" t="s">
        <v>91</v>
      </c>
      <c r="C20" s="95">
        <v>4</v>
      </c>
      <c r="D20" s="95">
        <v>5</v>
      </c>
      <c r="E20" s="95">
        <v>0</v>
      </c>
      <c r="F20" s="95">
        <v>9</v>
      </c>
      <c r="G20" s="105">
        <f>(F20/上线率!C21)*100%</f>
        <v>6.1643835616438354E-3</v>
      </c>
      <c r="H20" s="105">
        <v>-4.4937305211277794E-4</v>
      </c>
      <c r="I20" s="102"/>
    </row>
    <row r="21" spans="1:9" ht="21" customHeight="1" x14ac:dyDescent="0.2">
      <c r="A21" s="95">
        <v>18</v>
      </c>
      <c r="B21" s="103" t="s">
        <v>92</v>
      </c>
      <c r="C21" s="95">
        <v>8</v>
      </c>
      <c r="D21" s="95">
        <v>3</v>
      </c>
      <c r="E21" s="95">
        <v>2</v>
      </c>
      <c r="F21" s="95">
        <v>13</v>
      </c>
      <c r="G21" s="105">
        <f>(F21/上线率!C22)*100%</f>
        <v>8.130081300813009E-3</v>
      </c>
      <c r="H21" s="105">
        <v>-1.7605212816834047E-2</v>
      </c>
      <c r="I21" s="102"/>
    </row>
    <row r="22" spans="1:9" ht="21" customHeight="1" x14ac:dyDescent="0.2">
      <c r="A22" s="95">
        <v>19</v>
      </c>
      <c r="B22" s="103" t="s">
        <v>85</v>
      </c>
      <c r="C22" s="95">
        <v>7</v>
      </c>
      <c r="D22" s="95">
        <v>2</v>
      </c>
      <c r="E22" s="95">
        <v>4</v>
      </c>
      <c r="F22" s="95">
        <v>13</v>
      </c>
      <c r="G22" s="105">
        <f>(F22/上线率!C23)*100%</f>
        <v>1.4959723820483314E-2</v>
      </c>
      <c r="H22" s="105">
        <v>8.8668068364772222E-3</v>
      </c>
      <c r="I22" s="102"/>
    </row>
    <row r="23" spans="1:9" ht="21" customHeight="1" x14ac:dyDescent="0.2">
      <c r="A23" s="95">
        <v>20</v>
      </c>
      <c r="B23" s="103" t="s">
        <v>88</v>
      </c>
      <c r="C23" s="95">
        <v>4</v>
      </c>
      <c r="D23" s="95">
        <v>4</v>
      </c>
      <c r="E23" s="95">
        <v>1</v>
      </c>
      <c r="F23" s="95">
        <v>9</v>
      </c>
      <c r="G23" s="105">
        <f>(F23/上线率!C24)*100%</f>
        <v>6.0769750168804858E-3</v>
      </c>
      <c r="H23" s="105">
        <v>7.1722854692564744E-6</v>
      </c>
      <c r="I23" s="102"/>
    </row>
    <row r="24" spans="1:9" ht="21" customHeight="1" x14ac:dyDescent="0.2">
      <c r="A24" s="95">
        <v>21</v>
      </c>
      <c r="B24" s="103" t="s">
        <v>83</v>
      </c>
      <c r="C24" s="95">
        <v>4</v>
      </c>
      <c r="D24" s="95">
        <v>2</v>
      </c>
      <c r="E24" s="95">
        <v>17</v>
      </c>
      <c r="F24" s="95">
        <v>23</v>
      </c>
      <c r="G24" s="105">
        <f>(F24/上线率!C25)*100%</f>
        <v>1.1523046092184368E-2</v>
      </c>
      <c r="H24" s="105">
        <v>-3.7487926371986488E-3</v>
      </c>
      <c r="I24" s="102"/>
    </row>
    <row r="25" spans="1:9" ht="21" customHeight="1" x14ac:dyDescent="0.2">
      <c r="A25" s="95">
        <v>22</v>
      </c>
      <c r="B25" s="103" t="s">
        <v>93</v>
      </c>
      <c r="C25" s="95">
        <v>420</v>
      </c>
      <c r="D25" s="95">
        <v>191</v>
      </c>
      <c r="E25" s="95">
        <v>226</v>
      </c>
      <c r="F25" s="95">
        <v>837</v>
      </c>
      <c r="G25" s="105">
        <f>(F25/上线率!C26)*100%</f>
        <v>2.0382320711067818E-2</v>
      </c>
      <c r="H25" s="105">
        <v>9.1360614196304198E-3</v>
      </c>
      <c r="I25" s="102"/>
    </row>
  </sheetData>
  <autoFilter ref="A3:H25" xr:uid="{45476FD0-DD02-4914-8B4E-690B9DFCB24C}"/>
  <phoneticPr fontId="41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0"/>
  <sheetViews>
    <sheetView zoomScale="110" zoomScaleNormal="110" workbookViewId="0">
      <pane ySplit="3" topLeftCell="A4" activePane="bottomLeft" state="frozen"/>
      <selection pane="bottomLeft" activeCell="E14" sqref="E14"/>
    </sheetView>
  </sheetViews>
  <sheetFormatPr defaultColWidth="9" defaultRowHeight="20.100000000000001" customHeight="1" x14ac:dyDescent="0.2"/>
  <cols>
    <col min="1" max="1" width="9" style="31"/>
    <col min="2" max="2" width="16.75" style="32" customWidth="1"/>
    <col min="3" max="3" width="13.625" style="32" customWidth="1"/>
    <col min="4" max="4" width="9" style="32"/>
    <col min="5" max="5" width="47.375" style="32" customWidth="1"/>
    <col min="6" max="6" width="15" style="32" customWidth="1"/>
    <col min="7" max="7" width="34.875" style="32" customWidth="1"/>
    <col min="8" max="8" width="19" style="33" customWidth="1"/>
    <col min="9" max="16384" width="9" style="34"/>
  </cols>
  <sheetData>
    <row r="1" spans="1:8" ht="20.100000000000001" customHeight="1" x14ac:dyDescent="0.2">
      <c r="A1" s="35" t="s">
        <v>183</v>
      </c>
    </row>
    <row r="2" spans="1:8" ht="40.5" customHeight="1" x14ac:dyDescent="0.2">
      <c r="A2" s="36" t="s">
        <v>152</v>
      </c>
      <c r="B2" s="26"/>
      <c r="C2" s="26"/>
      <c r="D2" s="26"/>
      <c r="E2" s="26"/>
      <c r="F2" s="26"/>
      <c r="G2" s="26"/>
      <c r="H2" s="37"/>
    </row>
    <row r="3" spans="1:8" ht="20.100000000000001" customHeight="1" x14ac:dyDescent="0.2">
      <c r="A3" s="38" t="s">
        <v>47</v>
      </c>
      <c r="B3" s="38" t="s">
        <v>48</v>
      </c>
      <c r="C3" s="38" t="s">
        <v>49</v>
      </c>
      <c r="D3" s="38" t="s">
        <v>50</v>
      </c>
      <c r="E3" s="38" t="s">
        <v>51</v>
      </c>
      <c r="F3" s="38" t="s">
        <v>52</v>
      </c>
      <c r="G3" s="38" t="s">
        <v>53</v>
      </c>
      <c r="H3" s="38" t="s">
        <v>59</v>
      </c>
    </row>
    <row r="4" spans="1:8" ht="20.100000000000001" customHeight="1" x14ac:dyDescent="0.2">
      <c r="A4" s="17">
        <f>SUBTOTAL(103,$B$4:B4)*1</f>
        <v>1</v>
      </c>
      <c r="B4" s="92" t="s">
        <v>72</v>
      </c>
      <c r="C4" s="9" t="s">
        <v>370</v>
      </c>
      <c r="D4" s="92" t="s">
        <v>94</v>
      </c>
      <c r="E4" s="92" t="s">
        <v>371</v>
      </c>
      <c r="F4" s="92" t="s">
        <v>98</v>
      </c>
      <c r="G4" s="92" t="s">
        <v>96</v>
      </c>
      <c r="H4" s="39">
        <v>45636.397337962961</v>
      </c>
    </row>
    <row r="5" spans="1:8" ht="20.100000000000001" customHeight="1" x14ac:dyDescent="0.2">
      <c r="A5" s="17">
        <f>SUBTOTAL(103,$B$4:B5)*1</f>
        <v>2</v>
      </c>
      <c r="B5" s="92" t="s">
        <v>72</v>
      </c>
      <c r="C5" s="9" t="s">
        <v>381</v>
      </c>
      <c r="D5" s="92" t="s">
        <v>94</v>
      </c>
      <c r="E5" s="92" t="s">
        <v>371</v>
      </c>
      <c r="F5" s="92" t="s">
        <v>98</v>
      </c>
      <c r="G5" s="92" t="s">
        <v>96</v>
      </c>
      <c r="H5" s="39">
        <v>45649.840520833335</v>
      </c>
    </row>
    <row r="6" spans="1:8" ht="20.100000000000001" customHeight="1" x14ac:dyDescent="0.2">
      <c r="A6" s="17">
        <f>SUBTOTAL(103,$B$4:B6)*1</f>
        <v>3</v>
      </c>
      <c r="B6" s="92" t="s">
        <v>72</v>
      </c>
      <c r="C6" s="9" t="s">
        <v>449</v>
      </c>
      <c r="D6" s="92" t="s">
        <v>94</v>
      </c>
      <c r="E6" s="92" t="s">
        <v>371</v>
      </c>
      <c r="F6" s="92" t="s">
        <v>98</v>
      </c>
      <c r="G6" s="92" t="s">
        <v>96</v>
      </c>
      <c r="H6" s="39">
        <v>45645.452430555553</v>
      </c>
    </row>
    <row r="7" spans="1:8" ht="20.100000000000001" customHeight="1" x14ac:dyDescent="0.2">
      <c r="A7" s="17">
        <f>SUBTOTAL(103,$B$4:B7)*1</f>
        <v>4</v>
      </c>
      <c r="B7" s="92" t="s">
        <v>72</v>
      </c>
      <c r="C7" s="9" t="s">
        <v>116</v>
      </c>
      <c r="D7" s="92" t="s">
        <v>94</v>
      </c>
      <c r="E7" s="92" t="s">
        <v>100</v>
      </c>
      <c r="F7" s="92" t="s">
        <v>20</v>
      </c>
      <c r="G7" s="92" t="s">
        <v>96</v>
      </c>
      <c r="H7" s="39">
        <v>45373.444884259261</v>
      </c>
    </row>
    <row r="8" spans="1:8" ht="20.100000000000001" customHeight="1" x14ac:dyDescent="0.2">
      <c r="A8" s="17">
        <f>SUBTOTAL(103,$B$4:B8)*1</f>
        <v>5</v>
      </c>
      <c r="B8" s="92" t="s">
        <v>72</v>
      </c>
      <c r="C8" s="9" t="s">
        <v>403</v>
      </c>
      <c r="D8" s="92" t="s">
        <v>94</v>
      </c>
      <c r="E8" s="92" t="s">
        <v>404</v>
      </c>
      <c r="F8" s="92" t="s">
        <v>20</v>
      </c>
      <c r="G8" s="92" t="s">
        <v>96</v>
      </c>
      <c r="H8" s="39">
        <v>45636.606909722221</v>
      </c>
    </row>
    <row r="9" spans="1:8" ht="20.100000000000001" customHeight="1" x14ac:dyDescent="0.2">
      <c r="A9" s="17">
        <f>SUBTOTAL(103,$B$4:B9)*1</f>
        <v>6</v>
      </c>
      <c r="B9" s="92" t="s">
        <v>72</v>
      </c>
      <c r="C9" s="9" t="s">
        <v>431</v>
      </c>
      <c r="D9" s="92" t="s">
        <v>94</v>
      </c>
      <c r="E9" s="92" t="s">
        <v>404</v>
      </c>
      <c r="F9" s="92" t="s">
        <v>20</v>
      </c>
      <c r="G9" s="92" t="s">
        <v>96</v>
      </c>
      <c r="H9" s="39">
        <v>45636.410046296296</v>
      </c>
    </row>
    <row r="10" spans="1:8" ht="20.100000000000001" customHeight="1" x14ac:dyDescent="0.2">
      <c r="A10" s="17">
        <f>SUBTOTAL(103,$B$4:B10)*1</f>
        <v>7</v>
      </c>
      <c r="B10" s="92" t="s">
        <v>72</v>
      </c>
      <c r="C10" s="9" t="s">
        <v>368</v>
      </c>
      <c r="D10" s="92" t="s">
        <v>102</v>
      </c>
      <c r="E10" s="92" t="s">
        <v>154</v>
      </c>
      <c r="F10" s="92" t="s">
        <v>19</v>
      </c>
      <c r="G10" s="92" t="s">
        <v>95</v>
      </c>
      <c r="H10" s="39">
        <v>45639.538946759261</v>
      </c>
    </row>
    <row r="11" spans="1:8" ht="20.100000000000001" customHeight="1" x14ac:dyDescent="0.2">
      <c r="A11" s="17">
        <f>SUBTOTAL(103,$B$4:B11)*1</f>
        <v>8</v>
      </c>
      <c r="B11" s="92" t="s">
        <v>72</v>
      </c>
      <c r="C11" s="9" t="s">
        <v>377</v>
      </c>
      <c r="D11" s="92" t="s">
        <v>94</v>
      </c>
      <c r="E11" s="92" t="s">
        <v>154</v>
      </c>
      <c r="F11" s="92" t="s">
        <v>20</v>
      </c>
      <c r="G11" s="92" t="s">
        <v>95</v>
      </c>
      <c r="H11" s="39">
        <v>45634.6328125</v>
      </c>
    </row>
    <row r="12" spans="1:8" ht="20.100000000000001" customHeight="1" x14ac:dyDescent="0.2">
      <c r="A12" s="17">
        <f>SUBTOTAL(103,$B$4:B12)*1</f>
        <v>9</v>
      </c>
      <c r="B12" s="92" t="s">
        <v>72</v>
      </c>
      <c r="C12" s="9" t="s">
        <v>432</v>
      </c>
      <c r="D12" s="92" t="s">
        <v>94</v>
      </c>
      <c r="E12" s="92" t="s">
        <v>111</v>
      </c>
      <c r="F12" s="92" t="s">
        <v>20</v>
      </c>
      <c r="G12" s="92" t="s">
        <v>96</v>
      </c>
      <c r="H12" s="39">
        <v>45652.618078703701</v>
      </c>
    </row>
    <row r="13" spans="1:8" ht="20.100000000000001" customHeight="1" x14ac:dyDescent="0.2">
      <c r="A13" s="17">
        <f>SUBTOTAL(103,$B$4:B13)*1</f>
        <v>10</v>
      </c>
      <c r="B13" s="92" t="s">
        <v>72</v>
      </c>
      <c r="C13" s="9" t="s">
        <v>435</v>
      </c>
      <c r="D13" s="92" t="s">
        <v>94</v>
      </c>
      <c r="E13" s="92" t="s">
        <v>111</v>
      </c>
      <c r="F13" s="92" t="s">
        <v>20</v>
      </c>
      <c r="G13" s="92" t="s">
        <v>96</v>
      </c>
      <c r="H13" s="39">
        <v>45653.692986111113</v>
      </c>
    </row>
    <row r="14" spans="1:8" ht="20.100000000000001" customHeight="1" x14ac:dyDescent="0.2">
      <c r="A14" s="17">
        <f>SUBTOTAL(103,$B$4:B14)*1</f>
        <v>11</v>
      </c>
      <c r="B14" s="92" t="s">
        <v>72</v>
      </c>
      <c r="C14" s="9" t="s">
        <v>433</v>
      </c>
      <c r="D14" s="92" t="s">
        <v>94</v>
      </c>
      <c r="E14" s="92" t="s">
        <v>111</v>
      </c>
      <c r="F14" s="92" t="s">
        <v>20</v>
      </c>
      <c r="G14" s="92" t="s">
        <v>96</v>
      </c>
      <c r="H14" s="39">
        <v>45652.458287037036</v>
      </c>
    </row>
    <row r="15" spans="1:8" ht="20.100000000000001" customHeight="1" x14ac:dyDescent="0.2">
      <c r="A15" s="17">
        <f>SUBTOTAL(103,$B$4:B15)*1</f>
        <v>12</v>
      </c>
      <c r="B15" s="92" t="s">
        <v>72</v>
      </c>
      <c r="C15" s="9" t="s">
        <v>438</v>
      </c>
      <c r="D15" s="92" t="s">
        <v>94</v>
      </c>
      <c r="E15" s="92" t="s">
        <v>111</v>
      </c>
      <c r="F15" s="92" t="s">
        <v>20</v>
      </c>
      <c r="G15" s="92" t="s">
        <v>96</v>
      </c>
      <c r="H15" s="39">
        <v>45656.838518518518</v>
      </c>
    </row>
    <row r="16" spans="1:8" ht="20.100000000000001" customHeight="1" x14ac:dyDescent="0.2">
      <c r="A16" s="17">
        <f>SUBTOTAL(103,$B$4:B16)*1</f>
        <v>13</v>
      </c>
      <c r="B16" s="92" t="s">
        <v>72</v>
      </c>
      <c r="C16" s="9" t="s">
        <v>437</v>
      </c>
      <c r="D16" s="92" t="s">
        <v>94</v>
      </c>
      <c r="E16" s="92" t="s">
        <v>111</v>
      </c>
      <c r="F16" s="92" t="s">
        <v>20</v>
      </c>
      <c r="G16" s="92" t="s">
        <v>96</v>
      </c>
      <c r="H16" s="39">
        <v>45657.44290509259</v>
      </c>
    </row>
    <row r="17" spans="1:8" ht="20.100000000000001" customHeight="1" x14ac:dyDescent="0.2">
      <c r="A17" s="17">
        <f>SUBTOTAL(103,$B$4:B17)*1</f>
        <v>14</v>
      </c>
      <c r="B17" s="92" t="s">
        <v>72</v>
      </c>
      <c r="C17" s="9" t="s">
        <v>436</v>
      </c>
      <c r="D17" s="92" t="s">
        <v>94</v>
      </c>
      <c r="E17" s="92" t="s">
        <v>111</v>
      </c>
      <c r="F17" s="92" t="s">
        <v>20</v>
      </c>
      <c r="G17" s="92" t="s">
        <v>96</v>
      </c>
      <c r="H17" s="39">
        <v>45657.479560185187</v>
      </c>
    </row>
    <row r="18" spans="1:8" ht="20.100000000000001" customHeight="1" x14ac:dyDescent="0.2">
      <c r="A18" s="17">
        <f>SUBTOTAL(103,$B$4:B18)*1</f>
        <v>15</v>
      </c>
      <c r="B18" s="92" t="s">
        <v>72</v>
      </c>
      <c r="C18" s="9" t="s">
        <v>439</v>
      </c>
      <c r="D18" s="92" t="s">
        <v>94</v>
      </c>
      <c r="E18" s="92" t="s">
        <v>111</v>
      </c>
      <c r="F18" s="92" t="s">
        <v>20</v>
      </c>
      <c r="G18" s="92" t="s">
        <v>96</v>
      </c>
      <c r="H18" s="39">
        <v>45657.4455787037</v>
      </c>
    </row>
    <row r="19" spans="1:8" ht="20.100000000000001" customHeight="1" x14ac:dyDescent="0.2">
      <c r="A19" s="17">
        <f>SUBTOTAL(103,$B$4:B19)*1</f>
        <v>16</v>
      </c>
      <c r="B19" s="92" t="s">
        <v>72</v>
      </c>
      <c r="C19" s="9" t="s">
        <v>401</v>
      </c>
      <c r="D19" s="92" t="s">
        <v>94</v>
      </c>
      <c r="E19" s="92" t="s">
        <v>111</v>
      </c>
      <c r="F19" s="92" t="s">
        <v>20</v>
      </c>
      <c r="G19" s="92" t="s">
        <v>96</v>
      </c>
      <c r="H19" s="39">
        <v>45651.444814814815</v>
      </c>
    </row>
    <row r="20" spans="1:8" ht="20.100000000000001" customHeight="1" x14ac:dyDescent="0.2">
      <c r="A20" s="17">
        <f>SUBTOTAL(103,$B$4:B20)*1</f>
        <v>17</v>
      </c>
      <c r="B20" s="92" t="s">
        <v>72</v>
      </c>
      <c r="C20" s="9" t="s">
        <v>445</v>
      </c>
      <c r="D20" s="92" t="s">
        <v>94</v>
      </c>
      <c r="E20" s="92" t="s">
        <v>446</v>
      </c>
      <c r="F20" s="92" t="s">
        <v>98</v>
      </c>
      <c r="G20" s="92" t="s">
        <v>96</v>
      </c>
      <c r="H20" s="39">
        <v>45656.491747685184</v>
      </c>
    </row>
    <row r="21" spans="1:8" ht="20.100000000000001" customHeight="1" x14ac:dyDescent="0.2">
      <c r="A21" s="17">
        <f>SUBTOTAL(103,$B$4:B21)*1</f>
        <v>18</v>
      </c>
      <c r="B21" s="92" t="s">
        <v>72</v>
      </c>
      <c r="C21" s="9" t="s">
        <v>386</v>
      </c>
      <c r="D21" s="92" t="s">
        <v>94</v>
      </c>
      <c r="E21" s="92" t="s">
        <v>119</v>
      </c>
      <c r="F21" s="92" t="s">
        <v>20</v>
      </c>
      <c r="G21" s="92" t="s">
        <v>96</v>
      </c>
      <c r="H21" s="39">
        <v>45692.857523148145</v>
      </c>
    </row>
    <row r="22" spans="1:8" ht="20.100000000000001" customHeight="1" x14ac:dyDescent="0.2">
      <c r="A22" s="17">
        <f>SUBTOTAL(103,$B$4:B22)*1</f>
        <v>19</v>
      </c>
      <c r="B22" s="92" t="s">
        <v>72</v>
      </c>
      <c r="C22" s="9" t="s">
        <v>383</v>
      </c>
      <c r="D22" s="92" t="s">
        <v>94</v>
      </c>
      <c r="E22" s="92" t="s">
        <v>201</v>
      </c>
      <c r="F22" s="92" t="s">
        <v>20</v>
      </c>
      <c r="G22" s="92" t="s">
        <v>101</v>
      </c>
      <c r="H22" s="39">
        <v>45646.605451388888</v>
      </c>
    </row>
    <row r="23" spans="1:8" ht="20.100000000000001" customHeight="1" x14ac:dyDescent="0.2">
      <c r="A23" s="17">
        <f>SUBTOTAL(103,$B$4:B23)*1</f>
        <v>20</v>
      </c>
      <c r="B23" s="92" t="s">
        <v>72</v>
      </c>
      <c r="C23" s="9" t="s">
        <v>434</v>
      </c>
      <c r="D23" s="92" t="s">
        <v>94</v>
      </c>
      <c r="E23" s="92" t="s">
        <v>201</v>
      </c>
      <c r="F23" s="92" t="s">
        <v>20</v>
      </c>
      <c r="G23" s="92" t="s">
        <v>101</v>
      </c>
      <c r="H23" s="39">
        <v>45630.469918981478</v>
      </c>
    </row>
    <row r="24" spans="1:8" ht="20.100000000000001" customHeight="1" x14ac:dyDescent="0.2">
      <c r="A24" s="17">
        <f>SUBTOTAL(103,$B$4:B24)*1</f>
        <v>21</v>
      </c>
      <c r="B24" s="92" t="s">
        <v>72</v>
      </c>
      <c r="C24" s="9" t="s">
        <v>442</v>
      </c>
      <c r="D24" s="92" t="s">
        <v>94</v>
      </c>
      <c r="E24" s="92" t="s">
        <v>380</v>
      </c>
      <c r="F24" s="92" t="s">
        <v>20</v>
      </c>
      <c r="G24" s="92" t="s">
        <v>96</v>
      </c>
      <c r="H24" s="39">
        <v>45628</v>
      </c>
    </row>
    <row r="25" spans="1:8" ht="20.100000000000001" customHeight="1" x14ac:dyDescent="0.2">
      <c r="A25" s="17">
        <f>SUBTOTAL(103,$B$4:B25)*1</f>
        <v>22</v>
      </c>
      <c r="B25" s="92" t="s">
        <v>72</v>
      </c>
      <c r="C25" s="9" t="s">
        <v>440</v>
      </c>
      <c r="D25" s="92" t="s">
        <v>94</v>
      </c>
      <c r="E25" s="92" t="s">
        <v>380</v>
      </c>
      <c r="F25" s="92" t="s">
        <v>20</v>
      </c>
      <c r="G25" s="92" t="s">
        <v>96</v>
      </c>
      <c r="H25" s="39">
        <v>45638.371527777781</v>
      </c>
    </row>
    <row r="26" spans="1:8" ht="20.100000000000001" customHeight="1" x14ac:dyDescent="0.2">
      <c r="A26" s="17">
        <f>SUBTOTAL(103,$B$4:B26)*1</f>
        <v>23</v>
      </c>
      <c r="B26" s="92" t="s">
        <v>72</v>
      </c>
      <c r="C26" s="9" t="s">
        <v>441</v>
      </c>
      <c r="D26" s="92" t="s">
        <v>94</v>
      </c>
      <c r="E26" s="92" t="s">
        <v>380</v>
      </c>
      <c r="F26" s="92" t="s">
        <v>20</v>
      </c>
      <c r="G26" s="92" t="s">
        <v>96</v>
      </c>
      <c r="H26" s="39">
        <v>45634.802083333336</v>
      </c>
    </row>
    <row r="27" spans="1:8" ht="20.100000000000001" customHeight="1" x14ac:dyDescent="0.2">
      <c r="A27" s="17">
        <f>SUBTOTAL(103,$B$4:B27)*1</f>
        <v>24</v>
      </c>
      <c r="B27" s="92" t="s">
        <v>72</v>
      </c>
      <c r="C27" s="9" t="s">
        <v>382</v>
      </c>
      <c r="D27" s="92" t="s">
        <v>94</v>
      </c>
      <c r="E27" s="92" t="s">
        <v>97</v>
      </c>
      <c r="F27" s="92" t="s">
        <v>19</v>
      </c>
      <c r="G27" s="92" t="s">
        <v>96</v>
      </c>
      <c r="H27" s="39">
        <v>45634.973321759258</v>
      </c>
    </row>
    <row r="28" spans="1:8" ht="20.100000000000001" customHeight="1" x14ac:dyDescent="0.2">
      <c r="A28" s="17">
        <f>SUBTOTAL(103,$B$4:B28)*1</f>
        <v>25</v>
      </c>
      <c r="B28" s="92" t="s">
        <v>72</v>
      </c>
      <c r="C28" s="9" t="s">
        <v>202</v>
      </c>
      <c r="D28" s="92" t="s">
        <v>94</v>
      </c>
      <c r="E28" s="92" t="s">
        <v>97</v>
      </c>
      <c r="F28" s="92" t="s">
        <v>19</v>
      </c>
      <c r="G28" s="92" t="s">
        <v>96</v>
      </c>
      <c r="H28" s="39">
        <v>45625.439745370371</v>
      </c>
    </row>
    <row r="29" spans="1:8" ht="20.100000000000001" customHeight="1" x14ac:dyDescent="0.2">
      <c r="A29" s="17">
        <f>SUBTOTAL(103,$B$4:B29)*1</f>
        <v>26</v>
      </c>
      <c r="B29" s="92" t="s">
        <v>72</v>
      </c>
      <c r="C29" s="9" t="s">
        <v>430</v>
      </c>
      <c r="D29" s="92" t="s">
        <v>94</v>
      </c>
      <c r="E29" s="92" t="s">
        <v>97</v>
      </c>
      <c r="F29" s="92" t="s">
        <v>19</v>
      </c>
      <c r="G29" s="92" t="s">
        <v>96</v>
      </c>
      <c r="H29" s="39">
        <v>45656.716215277775</v>
      </c>
    </row>
    <row r="30" spans="1:8" ht="20.100000000000001" customHeight="1" x14ac:dyDescent="0.2">
      <c r="A30" s="17">
        <f>SUBTOTAL(103,$B$4:B30)*1</f>
        <v>27</v>
      </c>
      <c r="B30" s="92" t="s">
        <v>72</v>
      </c>
      <c r="C30" s="9" t="s">
        <v>474</v>
      </c>
      <c r="D30" s="92" t="s">
        <v>102</v>
      </c>
      <c r="E30" s="92" t="s">
        <v>97</v>
      </c>
      <c r="F30" s="92" t="s">
        <v>19</v>
      </c>
      <c r="G30" s="92" t="s">
        <v>96</v>
      </c>
      <c r="H30" s="39">
        <v>45653.456620370373</v>
      </c>
    </row>
    <row r="31" spans="1:8" ht="20.100000000000001" customHeight="1" x14ac:dyDescent="0.2">
      <c r="A31" s="17">
        <f>SUBTOTAL(103,$B$4:B31)*1</f>
        <v>28</v>
      </c>
      <c r="B31" s="92" t="s">
        <v>72</v>
      </c>
      <c r="C31" s="9" t="s">
        <v>477</v>
      </c>
      <c r="D31" s="92" t="s">
        <v>102</v>
      </c>
      <c r="E31" s="92" t="s">
        <v>97</v>
      </c>
      <c r="F31" s="92" t="s">
        <v>19</v>
      </c>
      <c r="G31" s="92" t="s">
        <v>96</v>
      </c>
      <c r="H31" s="39">
        <v>45653.457013888888</v>
      </c>
    </row>
    <row r="32" spans="1:8" ht="20.100000000000001" customHeight="1" x14ac:dyDescent="0.2">
      <c r="A32" s="17">
        <f>SUBTOTAL(103,$B$4:B32)*1</f>
        <v>29</v>
      </c>
      <c r="B32" s="92" t="s">
        <v>72</v>
      </c>
      <c r="C32" s="9" t="s">
        <v>384</v>
      </c>
      <c r="D32" s="92" t="s">
        <v>94</v>
      </c>
      <c r="E32" s="92" t="s">
        <v>385</v>
      </c>
      <c r="F32" s="92" t="s">
        <v>20</v>
      </c>
      <c r="G32" s="92" t="s">
        <v>96</v>
      </c>
      <c r="H32" s="39">
        <v>45627.570740740739</v>
      </c>
    </row>
    <row r="33" spans="1:8" ht="20.100000000000001" customHeight="1" x14ac:dyDescent="0.2">
      <c r="A33" s="17">
        <f>SUBTOTAL(103,$B$4:B33)*1</f>
        <v>30</v>
      </c>
      <c r="B33" s="92" t="s">
        <v>72</v>
      </c>
      <c r="C33" s="9" t="s">
        <v>373</v>
      </c>
      <c r="D33" s="92" t="s">
        <v>94</v>
      </c>
      <c r="E33" s="92" t="s">
        <v>374</v>
      </c>
      <c r="F33" s="92" t="s">
        <v>98</v>
      </c>
      <c r="G33" s="92" t="s">
        <v>96</v>
      </c>
      <c r="H33" s="39">
        <v>45650.587754629632</v>
      </c>
    </row>
    <row r="34" spans="1:8" ht="20.100000000000001" customHeight="1" x14ac:dyDescent="0.2">
      <c r="A34" s="17">
        <f>SUBTOTAL(103,$B$4:B34)*1</f>
        <v>31</v>
      </c>
      <c r="B34" s="92" t="s">
        <v>72</v>
      </c>
      <c r="C34" s="9" t="s">
        <v>425</v>
      </c>
      <c r="D34" s="92" t="s">
        <v>94</v>
      </c>
      <c r="E34" s="92" t="s">
        <v>203</v>
      </c>
      <c r="F34" s="92" t="s">
        <v>20</v>
      </c>
      <c r="G34" s="92" t="s">
        <v>96</v>
      </c>
      <c r="H34" s="39">
        <v>45692.930555555555</v>
      </c>
    </row>
    <row r="35" spans="1:8" ht="20.100000000000001" customHeight="1" x14ac:dyDescent="0.2">
      <c r="A35" s="17">
        <f>SUBTOTAL(103,$B$4:B35)*1</f>
        <v>32</v>
      </c>
      <c r="B35" s="92" t="s">
        <v>72</v>
      </c>
      <c r="C35" s="9" t="s">
        <v>443</v>
      </c>
      <c r="D35" s="92" t="s">
        <v>94</v>
      </c>
      <c r="E35" s="92" t="s">
        <v>444</v>
      </c>
      <c r="F35" s="92" t="s">
        <v>20</v>
      </c>
      <c r="G35" s="92" t="s">
        <v>96</v>
      </c>
      <c r="H35" s="39">
        <v>45637.78125</v>
      </c>
    </row>
    <row r="36" spans="1:8" ht="20.100000000000001" customHeight="1" x14ac:dyDescent="0.2">
      <c r="A36" s="17">
        <f>SUBTOTAL(103,$B$4:B36)*1</f>
        <v>33</v>
      </c>
      <c r="B36" s="92" t="s">
        <v>72</v>
      </c>
      <c r="C36" s="9" t="s">
        <v>418</v>
      </c>
      <c r="D36" s="92" t="s">
        <v>94</v>
      </c>
      <c r="E36" s="92" t="s">
        <v>419</v>
      </c>
      <c r="F36" s="92" t="s">
        <v>98</v>
      </c>
      <c r="G36" s="92" t="s">
        <v>420</v>
      </c>
      <c r="H36" s="39">
        <v>45656.452615740738</v>
      </c>
    </row>
    <row r="37" spans="1:8" ht="20.100000000000001" customHeight="1" x14ac:dyDescent="0.2">
      <c r="A37" s="17">
        <f>SUBTOTAL(103,$B$4:B37)*1</f>
        <v>34</v>
      </c>
      <c r="B37" s="92" t="s">
        <v>72</v>
      </c>
      <c r="C37" s="9" t="s">
        <v>398</v>
      </c>
      <c r="D37" s="92" t="s">
        <v>94</v>
      </c>
      <c r="E37" s="92" t="s">
        <v>399</v>
      </c>
      <c r="F37" s="92" t="s">
        <v>20</v>
      </c>
      <c r="G37" s="92" t="s">
        <v>108</v>
      </c>
      <c r="H37" s="39">
        <v>45637.397835648146</v>
      </c>
    </row>
    <row r="38" spans="1:8" ht="20.100000000000001" customHeight="1" x14ac:dyDescent="0.2">
      <c r="A38" s="17">
        <f>SUBTOTAL(103,$B$4:B38)*1</f>
        <v>35</v>
      </c>
      <c r="B38" s="92" t="s">
        <v>72</v>
      </c>
      <c r="C38" s="9" t="s">
        <v>204</v>
      </c>
      <c r="D38" s="92" t="s">
        <v>94</v>
      </c>
      <c r="E38" s="92" t="s">
        <v>205</v>
      </c>
      <c r="F38" s="92" t="s">
        <v>19</v>
      </c>
      <c r="G38" s="92" t="s">
        <v>101</v>
      </c>
      <c r="H38" s="39">
        <v>45622.470636574071</v>
      </c>
    </row>
    <row r="39" spans="1:8" ht="20.100000000000001" customHeight="1" x14ac:dyDescent="0.2">
      <c r="A39" s="17">
        <f>SUBTOTAL(103,$B$4:B39)*1</f>
        <v>36</v>
      </c>
      <c r="B39" s="92" t="s">
        <v>72</v>
      </c>
      <c r="C39" s="9" t="s">
        <v>378</v>
      </c>
      <c r="D39" s="92" t="s">
        <v>94</v>
      </c>
      <c r="E39" s="92" t="s">
        <v>174</v>
      </c>
      <c r="F39" s="92" t="s">
        <v>20</v>
      </c>
      <c r="G39" s="92" t="s">
        <v>96</v>
      </c>
      <c r="H39" s="39">
        <v>45651.433715277781</v>
      </c>
    </row>
    <row r="40" spans="1:8" ht="20.100000000000001" customHeight="1" x14ac:dyDescent="0.2">
      <c r="A40" s="17">
        <f>SUBTOTAL(103,$B$4:B40)*1</f>
        <v>37</v>
      </c>
      <c r="B40" s="92" t="s">
        <v>72</v>
      </c>
      <c r="C40" s="9" t="s">
        <v>379</v>
      </c>
      <c r="D40" s="92" t="s">
        <v>94</v>
      </c>
      <c r="E40" s="92" t="s">
        <v>174</v>
      </c>
      <c r="F40" s="92" t="s">
        <v>20</v>
      </c>
      <c r="G40" s="92" t="s">
        <v>96</v>
      </c>
      <c r="H40" s="39">
        <v>45657.530219907407</v>
      </c>
    </row>
    <row r="41" spans="1:8" ht="20.100000000000001" customHeight="1" x14ac:dyDescent="0.2">
      <c r="A41" s="17">
        <f>SUBTOTAL(103,$B$4:B41)*1</f>
        <v>38</v>
      </c>
      <c r="B41" s="92" t="s">
        <v>72</v>
      </c>
      <c r="C41" s="9" t="s">
        <v>247</v>
      </c>
      <c r="D41" s="92" t="s">
        <v>112</v>
      </c>
      <c r="E41" s="92" t="s">
        <v>174</v>
      </c>
      <c r="F41" s="92" t="s">
        <v>19</v>
      </c>
      <c r="G41" s="92" t="s">
        <v>108</v>
      </c>
      <c r="H41" s="39">
        <v>45623.56726851852</v>
      </c>
    </row>
    <row r="42" spans="1:8" ht="20.100000000000001" customHeight="1" x14ac:dyDescent="0.2">
      <c r="A42" s="17">
        <f>SUBTOTAL(103,$B$4:B42)*1</f>
        <v>39</v>
      </c>
      <c r="B42" s="92" t="s">
        <v>72</v>
      </c>
      <c r="C42" s="9" t="s">
        <v>344</v>
      </c>
      <c r="D42" s="92" t="s">
        <v>112</v>
      </c>
      <c r="E42" s="92" t="s">
        <v>174</v>
      </c>
      <c r="F42" s="92" t="s">
        <v>19</v>
      </c>
      <c r="G42" s="92" t="s">
        <v>108</v>
      </c>
      <c r="H42" s="39">
        <v>45629.667233796295</v>
      </c>
    </row>
    <row r="43" spans="1:8" ht="20.100000000000001" customHeight="1" x14ac:dyDescent="0.2">
      <c r="A43" s="17">
        <f>SUBTOTAL(103,$B$4:B43)*1</f>
        <v>40</v>
      </c>
      <c r="B43" s="92" t="s">
        <v>72</v>
      </c>
      <c r="C43" s="9" t="s">
        <v>375</v>
      </c>
      <c r="D43" s="92" t="s">
        <v>94</v>
      </c>
      <c r="E43" s="92" t="s">
        <v>376</v>
      </c>
      <c r="F43" s="92" t="s">
        <v>98</v>
      </c>
      <c r="G43" s="92" t="s">
        <v>96</v>
      </c>
      <c r="H43" s="39">
        <v>45632.760416666664</v>
      </c>
    </row>
    <row r="44" spans="1:8" ht="20.100000000000001" customHeight="1" x14ac:dyDescent="0.2">
      <c r="A44" s="17">
        <f>SUBTOTAL(103,$B$4:B44)*1</f>
        <v>41</v>
      </c>
      <c r="B44" s="92" t="s">
        <v>72</v>
      </c>
      <c r="C44" s="9" t="s">
        <v>400</v>
      </c>
      <c r="D44" s="92" t="s">
        <v>102</v>
      </c>
      <c r="E44" s="92" t="s">
        <v>160</v>
      </c>
      <c r="F44" s="92" t="s">
        <v>20</v>
      </c>
      <c r="G44" s="92" t="s">
        <v>96</v>
      </c>
      <c r="H44" s="39">
        <v>45634.467870370368</v>
      </c>
    </row>
    <row r="45" spans="1:8" ht="20.100000000000001" customHeight="1" x14ac:dyDescent="0.2">
      <c r="A45" s="17">
        <f>SUBTOTAL(103,$B$4:B45)*1</f>
        <v>42</v>
      </c>
      <c r="B45" s="92" t="s">
        <v>72</v>
      </c>
      <c r="C45" s="9" t="s">
        <v>417</v>
      </c>
      <c r="D45" s="92" t="s">
        <v>94</v>
      </c>
      <c r="E45" s="92" t="s">
        <v>160</v>
      </c>
      <c r="F45" s="92" t="s">
        <v>19</v>
      </c>
      <c r="G45" s="92" t="s">
        <v>96</v>
      </c>
      <c r="H45" s="39">
        <v>45649.621527777781</v>
      </c>
    </row>
    <row r="46" spans="1:8" ht="20.100000000000001" customHeight="1" x14ac:dyDescent="0.2">
      <c r="A46" s="17">
        <f>SUBTOTAL(103,$B$4:B46)*1</f>
        <v>43</v>
      </c>
      <c r="B46" s="92" t="s">
        <v>72</v>
      </c>
      <c r="C46" s="9" t="s">
        <v>402</v>
      </c>
      <c r="D46" s="92" t="s">
        <v>94</v>
      </c>
      <c r="E46" s="92" t="s">
        <v>160</v>
      </c>
      <c r="F46" s="92" t="s">
        <v>19</v>
      </c>
      <c r="G46" s="92" t="s">
        <v>96</v>
      </c>
      <c r="H46" s="39">
        <v>45631.465277777781</v>
      </c>
    </row>
    <row r="47" spans="1:8" ht="20.100000000000001" customHeight="1" x14ac:dyDescent="0.2">
      <c r="A47" s="17">
        <f>SUBTOTAL(103,$B$4:B47)*1</f>
        <v>44</v>
      </c>
      <c r="B47" s="92" t="s">
        <v>72</v>
      </c>
      <c r="C47" s="9" t="s">
        <v>206</v>
      </c>
      <c r="D47" s="92" t="s">
        <v>94</v>
      </c>
      <c r="E47" s="92" t="s">
        <v>160</v>
      </c>
      <c r="F47" s="92" t="s">
        <v>19</v>
      </c>
      <c r="G47" s="92" t="s">
        <v>96</v>
      </c>
      <c r="H47" s="39">
        <v>45604.982638888891</v>
      </c>
    </row>
    <row r="48" spans="1:8" ht="20.100000000000001" customHeight="1" x14ac:dyDescent="0.2">
      <c r="A48" s="17">
        <f>SUBTOTAL(103,$B$4:B48)*1</f>
        <v>45</v>
      </c>
      <c r="B48" s="92" t="s">
        <v>72</v>
      </c>
      <c r="C48" s="9" t="s">
        <v>161</v>
      </c>
      <c r="D48" s="92" t="s">
        <v>94</v>
      </c>
      <c r="E48" s="92" t="s">
        <v>160</v>
      </c>
      <c r="F48" s="92" t="s">
        <v>19</v>
      </c>
      <c r="G48" s="92" t="s">
        <v>96</v>
      </c>
      <c r="H48" s="39">
        <v>45595.444444444445</v>
      </c>
    </row>
    <row r="49" spans="1:8" ht="20.100000000000001" customHeight="1" x14ac:dyDescent="0.2">
      <c r="A49" s="17">
        <f>SUBTOTAL(103,$B$4:B49)*1</f>
        <v>46</v>
      </c>
      <c r="B49" s="92" t="s">
        <v>72</v>
      </c>
      <c r="C49" s="9" t="s">
        <v>406</v>
      </c>
      <c r="D49" s="92" t="s">
        <v>94</v>
      </c>
      <c r="E49" s="92" t="s">
        <v>160</v>
      </c>
      <c r="F49" s="92" t="s">
        <v>19</v>
      </c>
      <c r="G49" s="92" t="s">
        <v>96</v>
      </c>
      <c r="H49" s="39">
        <v>45638.527777777781</v>
      </c>
    </row>
    <row r="50" spans="1:8" ht="20.100000000000001" customHeight="1" x14ac:dyDescent="0.2">
      <c r="A50" s="17">
        <f>SUBTOTAL(103,$B$4:B50)*1</f>
        <v>47</v>
      </c>
      <c r="B50" s="92" t="s">
        <v>72</v>
      </c>
      <c r="C50" s="9" t="s">
        <v>165</v>
      </c>
      <c r="D50" s="92" t="s">
        <v>112</v>
      </c>
      <c r="E50" s="92" t="s">
        <v>160</v>
      </c>
      <c r="F50" s="92" t="s">
        <v>19</v>
      </c>
      <c r="G50" s="92" t="s">
        <v>108</v>
      </c>
      <c r="H50" s="39">
        <v>45574.398692129631</v>
      </c>
    </row>
    <row r="51" spans="1:8" ht="20.100000000000001" customHeight="1" x14ac:dyDescent="0.2">
      <c r="A51" s="17">
        <f>SUBTOTAL(103,$B$4:B51)*1</f>
        <v>48</v>
      </c>
      <c r="B51" s="92" t="s">
        <v>72</v>
      </c>
      <c r="C51" s="9" t="s">
        <v>169</v>
      </c>
      <c r="D51" s="92" t="s">
        <v>112</v>
      </c>
      <c r="E51" s="92" t="s">
        <v>160</v>
      </c>
      <c r="F51" s="92" t="s">
        <v>19</v>
      </c>
      <c r="G51" s="92" t="s">
        <v>108</v>
      </c>
      <c r="H51" s="39">
        <v>45574.400138888886</v>
      </c>
    </row>
    <row r="52" spans="1:8" ht="20.100000000000001" customHeight="1" x14ac:dyDescent="0.2">
      <c r="A52" s="17">
        <f>SUBTOTAL(103,$B$4:B52)*1</f>
        <v>49</v>
      </c>
      <c r="B52" s="92" t="s">
        <v>72</v>
      </c>
      <c r="C52" s="9" t="s">
        <v>212</v>
      </c>
      <c r="D52" s="92" t="s">
        <v>112</v>
      </c>
      <c r="E52" s="92" t="s">
        <v>160</v>
      </c>
      <c r="F52" s="92" t="s">
        <v>19</v>
      </c>
      <c r="G52" s="92" t="s">
        <v>108</v>
      </c>
      <c r="H52" s="39">
        <v>45623.566562499997</v>
      </c>
    </row>
    <row r="53" spans="1:8" ht="20.100000000000001" customHeight="1" x14ac:dyDescent="0.2">
      <c r="A53" s="17">
        <f>SUBTOTAL(103,$B$4:B53)*1</f>
        <v>50</v>
      </c>
      <c r="B53" s="92" t="s">
        <v>72</v>
      </c>
      <c r="C53" s="9" t="s">
        <v>248</v>
      </c>
      <c r="D53" s="92" t="s">
        <v>112</v>
      </c>
      <c r="E53" s="92" t="s">
        <v>160</v>
      </c>
      <c r="F53" s="92" t="s">
        <v>19</v>
      </c>
      <c r="G53" s="92" t="s">
        <v>108</v>
      </c>
      <c r="H53" s="39">
        <v>45623.566608796296</v>
      </c>
    </row>
    <row r="54" spans="1:8" ht="20.100000000000001" customHeight="1" x14ac:dyDescent="0.2">
      <c r="A54" s="17">
        <f>SUBTOTAL(103,$B$4:B54)*1</f>
        <v>51</v>
      </c>
      <c r="B54" s="92" t="s">
        <v>72</v>
      </c>
      <c r="C54" s="9" t="s">
        <v>170</v>
      </c>
      <c r="D54" s="92" t="s">
        <v>112</v>
      </c>
      <c r="E54" s="92" t="s">
        <v>160</v>
      </c>
      <c r="F54" s="92" t="s">
        <v>19</v>
      </c>
      <c r="G54" s="92" t="s">
        <v>108</v>
      </c>
      <c r="H54" s="39">
        <v>45574.413958333331</v>
      </c>
    </row>
    <row r="55" spans="1:8" ht="20.100000000000001" customHeight="1" x14ac:dyDescent="0.2">
      <c r="A55" s="17">
        <f>SUBTOTAL(103,$B$4:B55)*1</f>
        <v>52</v>
      </c>
      <c r="B55" s="92" t="s">
        <v>72</v>
      </c>
      <c r="C55" s="9" t="s">
        <v>249</v>
      </c>
      <c r="D55" s="92" t="s">
        <v>112</v>
      </c>
      <c r="E55" s="92" t="s">
        <v>160</v>
      </c>
      <c r="F55" s="92" t="s">
        <v>19</v>
      </c>
      <c r="G55" s="92" t="s">
        <v>108</v>
      </c>
      <c r="H55" s="39">
        <v>45623.569560185184</v>
      </c>
    </row>
    <row r="56" spans="1:8" ht="20.100000000000001" customHeight="1" x14ac:dyDescent="0.2">
      <c r="A56" s="17">
        <f>SUBTOTAL(103,$B$4:B56)*1</f>
        <v>53</v>
      </c>
      <c r="B56" s="92" t="s">
        <v>72</v>
      </c>
      <c r="C56" s="9" t="s">
        <v>171</v>
      </c>
      <c r="D56" s="92" t="s">
        <v>112</v>
      </c>
      <c r="E56" s="92" t="s">
        <v>160</v>
      </c>
      <c r="F56" s="92" t="s">
        <v>19</v>
      </c>
      <c r="G56" s="92" t="s">
        <v>108</v>
      </c>
      <c r="H56" s="39">
        <v>45574.420069444444</v>
      </c>
    </row>
    <row r="57" spans="1:8" ht="20.100000000000001" customHeight="1" x14ac:dyDescent="0.2">
      <c r="A57" s="17">
        <f>SUBTOTAL(103,$B$4:B57)*1</f>
        <v>54</v>
      </c>
      <c r="B57" s="92" t="s">
        <v>72</v>
      </c>
      <c r="C57" s="9" t="s">
        <v>250</v>
      </c>
      <c r="D57" s="92" t="s">
        <v>112</v>
      </c>
      <c r="E57" s="92" t="s">
        <v>160</v>
      </c>
      <c r="F57" s="92" t="s">
        <v>19</v>
      </c>
      <c r="G57" s="92" t="s">
        <v>108</v>
      </c>
      <c r="H57" s="39">
        <v>45623.568472222221</v>
      </c>
    </row>
    <row r="58" spans="1:8" ht="20.100000000000001" customHeight="1" x14ac:dyDescent="0.2">
      <c r="A58" s="17">
        <f>SUBTOTAL(103,$B$4:B58)*1</f>
        <v>55</v>
      </c>
      <c r="B58" s="92" t="s">
        <v>72</v>
      </c>
      <c r="C58" s="9" t="s">
        <v>428</v>
      </c>
      <c r="D58" s="92" t="s">
        <v>94</v>
      </c>
      <c r="E58" s="92" t="s">
        <v>429</v>
      </c>
      <c r="F58" s="92" t="s">
        <v>20</v>
      </c>
      <c r="G58" s="92" t="s">
        <v>96</v>
      </c>
      <c r="H58" s="39">
        <v>45651.779050925928</v>
      </c>
    </row>
    <row r="59" spans="1:8" ht="20.100000000000001" customHeight="1" x14ac:dyDescent="0.2">
      <c r="A59" s="17">
        <f>SUBTOTAL(103,$B$4:B59)*1</f>
        <v>56</v>
      </c>
      <c r="B59" s="92" t="s">
        <v>72</v>
      </c>
      <c r="C59" s="9" t="s">
        <v>366</v>
      </c>
      <c r="D59" s="92" t="s">
        <v>102</v>
      </c>
      <c r="E59" s="92" t="s">
        <v>367</v>
      </c>
      <c r="F59" s="92" t="s">
        <v>20</v>
      </c>
      <c r="G59" s="92" t="s">
        <v>96</v>
      </c>
      <c r="H59" s="39">
        <v>45651.645011574074</v>
      </c>
    </row>
    <row r="60" spans="1:8" ht="20.100000000000001" customHeight="1" x14ac:dyDescent="0.2">
      <c r="A60" s="17">
        <f>SUBTOTAL(103,$B$4:B60)*1</f>
        <v>57</v>
      </c>
      <c r="B60" s="92" t="s">
        <v>72</v>
      </c>
      <c r="C60" s="9" t="s">
        <v>199</v>
      </c>
      <c r="D60" s="92" t="s">
        <v>94</v>
      </c>
      <c r="E60" s="92" t="s">
        <v>200</v>
      </c>
      <c r="F60" s="92" t="s">
        <v>98</v>
      </c>
      <c r="G60" s="92" t="s">
        <v>96</v>
      </c>
      <c r="H60" s="39">
        <v>45601.229317129626</v>
      </c>
    </row>
    <row r="61" spans="1:8" ht="20.100000000000001" customHeight="1" x14ac:dyDescent="0.2">
      <c r="A61" s="17">
        <f>SUBTOTAL(103,$B$4:B61)*1</f>
        <v>58</v>
      </c>
      <c r="B61" s="92" t="s">
        <v>72</v>
      </c>
      <c r="C61" s="9" t="s">
        <v>409</v>
      </c>
      <c r="D61" s="92" t="s">
        <v>94</v>
      </c>
      <c r="E61" s="92" t="s">
        <v>200</v>
      </c>
      <c r="F61" s="92" t="s">
        <v>98</v>
      </c>
      <c r="G61" s="92" t="s">
        <v>96</v>
      </c>
      <c r="H61" s="39">
        <v>45644.880983796298</v>
      </c>
    </row>
    <row r="62" spans="1:8" ht="20.100000000000001" customHeight="1" x14ac:dyDescent="0.2">
      <c r="A62" s="17">
        <f>SUBTOTAL(103,$B$4:B62)*1</f>
        <v>59</v>
      </c>
      <c r="B62" s="92" t="s">
        <v>72</v>
      </c>
      <c r="C62" s="9" t="s">
        <v>447</v>
      </c>
      <c r="D62" s="92" t="s">
        <v>94</v>
      </c>
      <c r="E62" s="92" t="s">
        <v>448</v>
      </c>
      <c r="F62" s="92" t="s">
        <v>98</v>
      </c>
      <c r="G62" s="92" t="s">
        <v>120</v>
      </c>
      <c r="H62" s="39">
        <v>45656.532696759263</v>
      </c>
    </row>
    <row r="63" spans="1:8" ht="20.100000000000001" customHeight="1" x14ac:dyDescent="0.2">
      <c r="A63" s="17">
        <f>SUBTOTAL(103,$B$4:B63)*1</f>
        <v>60</v>
      </c>
      <c r="B63" s="92" t="s">
        <v>72</v>
      </c>
      <c r="C63" s="9" t="s">
        <v>450</v>
      </c>
      <c r="D63" s="92" t="s">
        <v>94</v>
      </c>
      <c r="E63" s="92" t="s">
        <v>448</v>
      </c>
      <c r="F63" s="92" t="s">
        <v>98</v>
      </c>
      <c r="G63" s="92" t="s">
        <v>120</v>
      </c>
      <c r="H63" s="39">
        <v>45649.531238425923</v>
      </c>
    </row>
    <row r="64" spans="1:8" ht="20.100000000000001" customHeight="1" x14ac:dyDescent="0.2">
      <c r="A64" s="17">
        <f>SUBTOTAL(103,$B$4:B64)*1</f>
        <v>61</v>
      </c>
      <c r="B64" s="92" t="s">
        <v>72</v>
      </c>
      <c r="C64" s="9" t="s">
        <v>389</v>
      </c>
      <c r="D64" s="92" t="s">
        <v>94</v>
      </c>
      <c r="E64" s="92" t="s">
        <v>129</v>
      </c>
      <c r="F64" s="92" t="s">
        <v>98</v>
      </c>
      <c r="G64" s="92" t="s">
        <v>120</v>
      </c>
      <c r="H64" s="39">
        <v>45637.876909722225</v>
      </c>
    </row>
    <row r="65" spans="1:8" ht="20.100000000000001" customHeight="1" x14ac:dyDescent="0.2">
      <c r="A65" s="17">
        <f>SUBTOTAL(103,$B$4:B65)*1</f>
        <v>62</v>
      </c>
      <c r="B65" s="92" t="s">
        <v>72</v>
      </c>
      <c r="C65" s="9" t="s">
        <v>390</v>
      </c>
      <c r="D65" s="92" t="s">
        <v>94</v>
      </c>
      <c r="E65" s="92" t="s">
        <v>129</v>
      </c>
      <c r="F65" s="92" t="s">
        <v>98</v>
      </c>
      <c r="G65" s="92" t="s">
        <v>120</v>
      </c>
      <c r="H65" s="39">
        <v>45638.881203703706</v>
      </c>
    </row>
    <row r="66" spans="1:8" ht="20.100000000000001" customHeight="1" x14ac:dyDescent="0.2">
      <c r="A66" s="17">
        <f>SUBTOTAL(103,$B$4:B66)*1</f>
        <v>63</v>
      </c>
      <c r="B66" s="92" t="s">
        <v>72</v>
      </c>
      <c r="C66" s="9" t="s">
        <v>396</v>
      </c>
      <c r="D66" s="92" t="s">
        <v>94</v>
      </c>
      <c r="E66" s="92" t="s">
        <v>129</v>
      </c>
      <c r="F66" s="92" t="s">
        <v>98</v>
      </c>
      <c r="G66" s="92" t="s">
        <v>120</v>
      </c>
      <c r="H66" s="39">
        <v>45638.859814814816</v>
      </c>
    </row>
    <row r="67" spans="1:8" ht="20.100000000000001" customHeight="1" x14ac:dyDescent="0.2">
      <c r="A67" s="17">
        <f>SUBTOTAL(103,$B$4:B67)*1</f>
        <v>64</v>
      </c>
      <c r="B67" s="92" t="s">
        <v>72</v>
      </c>
      <c r="C67" s="9" t="s">
        <v>397</v>
      </c>
      <c r="D67" s="92" t="s">
        <v>94</v>
      </c>
      <c r="E67" s="92" t="s">
        <v>129</v>
      </c>
      <c r="F67" s="92" t="s">
        <v>98</v>
      </c>
      <c r="G67" s="92" t="s">
        <v>120</v>
      </c>
      <c r="H67" s="39">
        <v>45637.826354166667</v>
      </c>
    </row>
    <row r="68" spans="1:8" ht="20.100000000000001" customHeight="1" x14ac:dyDescent="0.2">
      <c r="A68" s="17">
        <f>SUBTOTAL(103,$B$4:B68)*1</f>
        <v>65</v>
      </c>
      <c r="B68" s="92" t="s">
        <v>72</v>
      </c>
      <c r="C68" s="9" t="s">
        <v>387</v>
      </c>
      <c r="D68" s="92" t="s">
        <v>94</v>
      </c>
      <c r="E68" s="92" t="s">
        <v>129</v>
      </c>
      <c r="F68" s="92" t="s">
        <v>98</v>
      </c>
      <c r="G68" s="92" t="s">
        <v>120</v>
      </c>
      <c r="H68" s="39">
        <v>45638.844467592593</v>
      </c>
    </row>
    <row r="69" spans="1:8" ht="20.100000000000001" customHeight="1" x14ac:dyDescent="0.2">
      <c r="A69" s="17">
        <f>SUBTOTAL(103,$B$4:B69)*1</f>
        <v>66</v>
      </c>
      <c r="B69" s="92" t="s">
        <v>72</v>
      </c>
      <c r="C69" s="9" t="s">
        <v>158</v>
      </c>
      <c r="D69" s="92" t="s">
        <v>94</v>
      </c>
      <c r="E69" s="92" t="s">
        <v>129</v>
      </c>
      <c r="F69" s="92" t="s">
        <v>98</v>
      </c>
      <c r="G69" s="92" t="s">
        <v>120</v>
      </c>
      <c r="H69" s="39">
        <v>45638.897962962961</v>
      </c>
    </row>
    <row r="70" spans="1:8" ht="20.100000000000001" customHeight="1" x14ac:dyDescent="0.2">
      <c r="A70" s="17">
        <f>SUBTOTAL(103,$B$4:B70)*1</f>
        <v>67</v>
      </c>
      <c r="B70" s="92" t="s">
        <v>72</v>
      </c>
      <c r="C70" s="9" t="s">
        <v>369</v>
      </c>
      <c r="D70" s="92" t="s">
        <v>94</v>
      </c>
      <c r="E70" s="92" t="s">
        <v>129</v>
      </c>
      <c r="F70" s="92" t="s">
        <v>98</v>
      </c>
      <c r="G70" s="92" t="s">
        <v>120</v>
      </c>
      <c r="H70" s="39">
        <v>45638.854351851849</v>
      </c>
    </row>
    <row r="71" spans="1:8" ht="20.100000000000001" customHeight="1" x14ac:dyDescent="0.2">
      <c r="A71" s="17">
        <f>SUBTOTAL(103,$B$4:B71)*1</f>
        <v>68</v>
      </c>
      <c r="B71" s="92" t="s">
        <v>72</v>
      </c>
      <c r="C71" s="107" t="s">
        <v>388</v>
      </c>
      <c r="D71" s="92" t="s">
        <v>94</v>
      </c>
      <c r="E71" s="92" t="s">
        <v>129</v>
      </c>
      <c r="F71" s="92" t="s">
        <v>98</v>
      </c>
      <c r="G71" s="92" t="s">
        <v>120</v>
      </c>
      <c r="H71" s="39">
        <v>45637.81108796296</v>
      </c>
    </row>
    <row r="72" spans="1:8" ht="20.100000000000001" customHeight="1" x14ac:dyDescent="0.2">
      <c r="A72" s="17">
        <f>SUBTOTAL(103,$B$4:B72)*1</f>
        <v>69</v>
      </c>
      <c r="B72" s="92" t="s">
        <v>72</v>
      </c>
      <c r="C72" s="9" t="s">
        <v>159</v>
      </c>
      <c r="D72" s="92" t="s">
        <v>94</v>
      </c>
      <c r="E72" s="92" t="s">
        <v>129</v>
      </c>
      <c r="F72" s="92" t="s">
        <v>98</v>
      </c>
      <c r="G72" s="92" t="s">
        <v>120</v>
      </c>
      <c r="H72" s="39">
        <v>45637.856585648151</v>
      </c>
    </row>
    <row r="73" spans="1:8" ht="20.100000000000001" customHeight="1" x14ac:dyDescent="0.2">
      <c r="A73" s="17">
        <f>SUBTOTAL(103,$B$4:B73)*1</f>
        <v>70</v>
      </c>
      <c r="B73" s="92" t="s">
        <v>72</v>
      </c>
      <c r="C73" s="9" t="s">
        <v>391</v>
      </c>
      <c r="D73" s="92" t="s">
        <v>94</v>
      </c>
      <c r="E73" s="92" t="s">
        <v>129</v>
      </c>
      <c r="F73" s="92" t="s">
        <v>98</v>
      </c>
      <c r="G73" s="92" t="s">
        <v>120</v>
      </c>
      <c r="H73" s="39">
        <v>45637.867002314815</v>
      </c>
    </row>
    <row r="74" spans="1:8" ht="20.100000000000001" customHeight="1" x14ac:dyDescent="0.2">
      <c r="A74" s="17">
        <f>SUBTOTAL(103,$B$4:B74)*1</f>
        <v>71</v>
      </c>
      <c r="B74" s="92" t="s">
        <v>72</v>
      </c>
      <c r="C74" s="9" t="s">
        <v>392</v>
      </c>
      <c r="D74" s="92" t="s">
        <v>94</v>
      </c>
      <c r="E74" s="92" t="s">
        <v>129</v>
      </c>
      <c r="F74" s="92" t="s">
        <v>98</v>
      </c>
      <c r="G74" s="92" t="s">
        <v>120</v>
      </c>
      <c r="H74" s="39">
        <v>45638.859861111108</v>
      </c>
    </row>
    <row r="75" spans="1:8" ht="20.100000000000001" customHeight="1" x14ac:dyDescent="0.2">
      <c r="A75" s="17">
        <f>SUBTOTAL(103,$B$4:B75)*1</f>
        <v>72</v>
      </c>
      <c r="B75" s="92" t="s">
        <v>72</v>
      </c>
      <c r="C75" s="9" t="s">
        <v>393</v>
      </c>
      <c r="D75" s="92" t="s">
        <v>94</v>
      </c>
      <c r="E75" s="92" t="s">
        <v>129</v>
      </c>
      <c r="F75" s="92" t="s">
        <v>98</v>
      </c>
      <c r="G75" s="92" t="s">
        <v>120</v>
      </c>
      <c r="H75" s="39">
        <v>45637.799120370371</v>
      </c>
    </row>
    <row r="76" spans="1:8" ht="20.100000000000001" customHeight="1" x14ac:dyDescent="0.2">
      <c r="A76" s="17">
        <f>SUBTOTAL(103,$B$4:B76)*1</f>
        <v>73</v>
      </c>
      <c r="B76" s="92" t="s">
        <v>72</v>
      </c>
      <c r="C76" s="9" t="s">
        <v>394</v>
      </c>
      <c r="D76" s="92" t="s">
        <v>94</v>
      </c>
      <c r="E76" s="92" t="s">
        <v>129</v>
      </c>
      <c r="F76" s="92" t="s">
        <v>98</v>
      </c>
      <c r="G76" s="92" t="s">
        <v>120</v>
      </c>
      <c r="H76" s="39">
        <v>45637.893425925926</v>
      </c>
    </row>
    <row r="77" spans="1:8" ht="20.100000000000001" customHeight="1" x14ac:dyDescent="0.2">
      <c r="A77" s="17">
        <f>SUBTOTAL(103,$B$4:B77)*1</f>
        <v>74</v>
      </c>
      <c r="B77" s="92" t="s">
        <v>72</v>
      </c>
      <c r="C77" s="9" t="s">
        <v>395</v>
      </c>
      <c r="D77" s="92" t="s">
        <v>94</v>
      </c>
      <c r="E77" s="92" t="s">
        <v>129</v>
      </c>
      <c r="F77" s="92" t="s">
        <v>98</v>
      </c>
      <c r="G77" s="92" t="s">
        <v>120</v>
      </c>
      <c r="H77" s="39">
        <v>45638.918657407405</v>
      </c>
    </row>
    <row r="78" spans="1:8" ht="20.100000000000001" customHeight="1" x14ac:dyDescent="0.2">
      <c r="A78" s="17">
        <f>SUBTOTAL(103,$B$4:B78)*1</f>
        <v>75</v>
      </c>
      <c r="B78" s="92" t="s">
        <v>72</v>
      </c>
      <c r="C78" s="9" t="s">
        <v>372</v>
      </c>
      <c r="D78" s="92" t="s">
        <v>94</v>
      </c>
      <c r="E78" s="92" t="s">
        <v>129</v>
      </c>
      <c r="F78" s="92" t="s">
        <v>98</v>
      </c>
      <c r="G78" s="92" t="s">
        <v>120</v>
      </c>
      <c r="H78" s="39">
        <v>45643.812638888892</v>
      </c>
    </row>
    <row r="79" spans="1:8" ht="20.100000000000001" customHeight="1" x14ac:dyDescent="0.2">
      <c r="A79" s="17">
        <f>SUBTOTAL(103,$B$4:B79)*1</f>
        <v>76</v>
      </c>
      <c r="B79" s="92" t="s">
        <v>72</v>
      </c>
      <c r="C79" s="9" t="s">
        <v>405</v>
      </c>
      <c r="D79" s="92" t="s">
        <v>94</v>
      </c>
      <c r="E79" s="92" t="s">
        <v>129</v>
      </c>
      <c r="F79" s="92" t="s">
        <v>98</v>
      </c>
      <c r="G79" s="92" t="s">
        <v>120</v>
      </c>
      <c r="H79" s="39">
        <v>45644.813078703701</v>
      </c>
    </row>
    <row r="80" spans="1:8" ht="20.100000000000001" customHeight="1" x14ac:dyDescent="0.2">
      <c r="A80" s="17">
        <f>SUBTOTAL(103,$B$4:B80)*1</f>
        <v>77</v>
      </c>
      <c r="B80" s="92" t="s">
        <v>72</v>
      </c>
      <c r="C80" s="9" t="s">
        <v>408</v>
      </c>
      <c r="D80" s="92" t="s">
        <v>94</v>
      </c>
      <c r="E80" s="92" t="s">
        <v>129</v>
      </c>
      <c r="F80" s="92" t="s">
        <v>98</v>
      </c>
      <c r="G80" s="92" t="s">
        <v>120</v>
      </c>
      <c r="H80" s="39">
        <v>45649.836030092592</v>
      </c>
    </row>
    <row r="81" spans="1:8" ht="20.100000000000001" customHeight="1" x14ac:dyDescent="0.2">
      <c r="A81" s="17">
        <f>SUBTOTAL(103,$B$4:B81)*1</f>
        <v>78</v>
      </c>
      <c r="B81" s="92" t="s">
        <v>72</v>
      </c>
      <c r="C81" s="9" t="s">
        <v>407</v>
      </c>
      <c r="D81" s="92" t="s">
        <v>94</v>
      </c>
      <c r="E81" s="92" t="s">
        <v>129</v>
      </c>
      <c r="F81" s="92" t="s">
        <v>98</v>
      </c>
      <c r="G81" s="92" t="s">
        <v>120</v>
      </c>
      <c r="H81" s="39">
        <v>45638.584479166668</v>
      </c>
    </row>
    <row r="82" spans="1:8" ht="20.100000000000001" customHeight="1" x14ac:dyDescent="0.2">
      <c r="A82" s="17">
        <f>SUBTOTAL(103,$B$4:B82)*1</f>
        <v>79</v>
      </c>
      <c r="B82" s="92" t="s">
        <v>72</v>
      </c>
      <c r="C82" s="9" t="s">
        <v>410</v>
      </c>
      <c r="D82" s="92" t="s">
        <v>94</v>
      </c>
      <c r="E82" s="92" t="s">
        <v>129</v>
      </c>
      <c r="F82" s="92" t="s">
        <v>98</v>
      </c>
      <c r="G82" s="92" t="s">
        <v>120</v>
      </c>
      <c r="H82" s="39">
        <v>45644.88521990741</v>
      </c>
    </row>
    <row r="83" spans="1:8" ht="20.100000000000001" customHeight="1" x14ac:dyDescent="0.2">
      <c r="A83" s="17">
        <f>SUBTOTAL(103,$B$4:B83)*1</f>
        <v>80</v>
      </c>
      <c r="B83" s="92" t="s">
        <v>72</v>
      </c>
      <c r="C83" s="9" t="s">
        <v>424</v>
      </c>
      <c r="D83" s="92" t="s">
        <v>94</v>
      </c>
      <c r="E83" s="92" t="s">
        <v>129</v>
      </c>
      <c r="F83" s="92" t="s">
        <v>98</v>
      </c>
      <c r="G83" s="92" t="s">
        <v>120</v>
      </c>
      <c r="H83" s="39">
        <v>45639.78334490741</v>
      </c>
    </row>
    <row r="84" spans="1:8" ht="20.100000000000001" customHeight="1" x14ac:dyDescent="0.2">
      <c r="A84" s="17">
        <f>SUBTOTAL(103,$B$4:B84)*1</f>
        <v>81</v>
      </c>
      <c r="B84" s="92" t="s">
        <v>72</v>
      </c>
      <c r="C84" s="9" t="s">
        <v>140</v>
      </c>
      <c r="D84" s="92" t="s">
        <v>94</v>
      </c>
      <c r="E84" s="92" t="s">
        <v>129</v>
      </c>
      <c r="F84" s="92" t="s">
        <v>98</v>
      </c>
      <c r="G84" s="92" t="s">
        <v>120</v>
      </c>
      <c r="H84" s="39">
        <v>45549.581956018519</v>
      </c>
    </row>
    <row r="85" spans="1:8" ht="20.100000000000001" customHeight="1" x14ac:dyDescent="0.2">
      <c r="A85" s="17">
        <f>SUBTOTAL(103,$B$4:B85)*1</f>
        <v>82</v>
      </c>
      <c r="B85" s="92" t="s">
        <v>77</v>
      </c>
      <c r="C85" s="9" t="s">
        <v>138</v>
      </c>
      <c r="D85" s="92" t="s">
        <v>94</v>
      </c>
      <c r="E85" s="92" t="s">
        <v>139</v>
      </c>
      <c r="F85" s="92" t="s">
        <v>98</v>
      </c>
      <c r="G85" s="92" t="s">
        <v>99</v>
      </c>
      <c r="H85" s="39">
        <v>45553.466921296298</v>
      </c>
    </row>
    <row r="86" spans="1:8" ht="20.100000000000001" customHeight="1" x14ac:dyDescent="0.2">
      <c r="A86" s="17">
        <f>SUBTOTAL(103,$B$4:B86)*1</f>
        <v>83</v>
      </c>
      <c r="B86" s="92" t="s">
        <v>77</v>
      </c>
      <c r="C86" s="9" t="s">
        <v>451</v>
      </c>
      <c r="D86" s="92" t="s">
        <v>94</v>
      </c>
      <c r="E86" s="92" t="s">
        <v>452</v>
      </c>
      <c r="F86" s="92" t="s">
        <v>20</v>
      </c>
      <c r="G86" s="92" t="s">
        <v>96</v>
      </c>
      <c r="H86" s="39">
        <v>45656.535196759258</v>
      </c>
    </row>
    <row r="87" spans="1:8" ht="20.100000000000001" customHeight="1" x14ac:dyDescent="0.2">
      <c r="A87" s="17">
        <f>SUBTOTAL(103,$B$4:B87)*1</f>
        <v>84</v>
      </c>
      <c r="B87" s="92" t="s">
        <v>77</v>
      </c>
      <c r="C87" s="9" t="s">
        <v>454</v>
      </c>
      <c r="D87" s="92" t="s">
        <v>94</v>
      </c>
      <c r="E87" s="92" t="s">
        <v>452</v>
      </c>
      <c r="F87" s="92" t="s">
        <v>20</v>
      </c>
      <c r="G87" s="92" t="s">
        <v>96</v>
      </c>
      <c r="H87" s="39">
        <v>45643.545034722221</v>
      </c>
    </row>
    <row r="88" spans="1:8" ht="20.100000000000001" customHeight="1" x14ac:dyDescent="0.2">
      <c r="A88" s="17">
        <f>SUBTOTAL(103,$B$4:B88)*1</f>
        <v>85</v>
      </c>
      <c r="B88" s="92" t="s">
        <v>77</v>
      </c>
      <c r="C88" s="9" t="s">
        <v>134</v>
      </c>
      <c r="D88" s="92" t="s">
        <v>94</v>
      </c>
      <c r="E88" s="92" t="s">
        <v>114</v>
      </c>
      <c r="F88" s="92" t="s">
        <v>98</v>
      </c>
      <c r="G88" s="92" t="s">
        <v>115</v>
      </c>
      <c r="H88" s="39">
        <v>45547.61178240741</v>
      </c>
    </row>
    <row r="89" spans="1:8" ht="20.100000000000001" customHeight="1" x14ac:dyDescent="0.2">
      <c r="A89" s="17">
        <f>SUBTOTAL(103,$B$4:B89)*1</f>
        <v>86</v>
      </c>
      <c r="B89" s="92" t="s">
        <v>77</v>
      </c>
      <c r="C89" s="9" t="s">
        <v>456</v>
      </c>
      <c r="D89" s="92" t="s">
        <v>94</v>
      </c>
      <c r="E89" s="92" t="s">
        <v>123</v>
      </c>
      <c r="F89" s="92" t="s">
        <v>98</v>
      </c>
      <c r="G89" s="92" t="s">
        <v>124</v>
      </c>
      <c r="H89" s="39">
        <v>45657.645682870374</v>
      </c>
    </row>
    <row r="90" spans="1:8" ht="20.100000000000001" customHeight="1" x14ac:dyDescent="0.2">
      <c r="A90" s="17">
        <f>SUBTOTAL(103,$B$4:B90)*1</f>
        <v>87</v>
      </c>
      <c r="B90" s="92" t="s">
        <v>77</v>
      </c>
      <c r="C90" s="9" t="s">
        <v>207</v>
      </c>
      <c r="D90" s="92" t="s">
        <v>94</v>
      </c>
      <c r="E90" s="92" t="s">
        <v>157</v>
      </c>
      <c r="F90" s="92" t="s">
        <v>98</v>
      </c>
      <c r="G90" s="92" t="s">
        <v>99</v>
      </c>
      <c r="H90" s="39">
        <v>45625.566250000003</v>
      </c>
    </row>
    <row r="91" spans="1:8" ht="20.100000000000001" customHeight="1" x14ac:dyDescent="0.2">
      <c r="A91" s="17">
        <f>SUBTOTAL(103,$B$4:B91)*1</f>
        <v>88</v>
      </c>
      <c r="B91" s="92" t="s">
        <v>77</v>
      </c>
      <c r="C91" s="9" t="s">
        <v>453</v>
      </c>
      <c r="D91" s="92" t="s">
        <v>94</v>
      </c>
      <c r="E91" s="92" t="s">
        <v>157</v>
      </c>
      <c r="F91" s="92" t="s">
        <v>98</v>
      </c>
      <c r="G91" s="92" t="s">
        <v>99</v>
      </c>
      <c r="H91" s="39">
        <v>45646.340081018519</v>
      </c>
    </row>
    <row r="92" spans="1:8" ht="20.100000000000001" customHeight="1" x14ac:dyDescent="0.2">
      <c r="A92" s="17">
        <f>SUBTOTAL(103,$B$4:B92)*1</f>
        <v>89</v>
      </c>
      <c r="B92" s="92" t="s">
        <v>74</v>
      </c>
      <c r="C92" s="9" t="s">
        <v>457</v>
      </c>
      <c r="D92" s="92" t="s">
        <v>94</v>
      </c>
      <c r="E92" s="92" t="s">
        <v>458</v>
      </c>
      <c r="F92" s="92" t="s">
        <v>98</v>
      </c>
      <c r="G92" s="92" t="s">
        <v>96</v>
      </c>
      <c r="H92" s="39">
        <v>45553.513437499998</v>
      </c>
    </row>
    <row r="93" spans="1:8" ht="20.100000000000001" customHeight="1" x14ac:dyDescent="0.2">
      <c r="A93" s="17">
        <f>SUBTOTAL(103,$B$4:B93)*1</f>
        <v>90</v>
      </c>
      <c r="B93" s="92" t="s">
        <v>74</v>
      </c>
      <c r="C93" s="9" t="s">
        <v>459</v>
      </c>
      <c r="D93" s="92" t="s">
        <v>102</v>
      </c>
      <c r="E93" s="92" t="s">
        <v>460</v>
      </c>
      <c r="F93" s="92" t="s">
        <v>20</v>
      </c>
      <c r="G93" s="92" t="s">
        <v>96</v>
      </c>
      <c r="H93" s="39">
        <v>45635.735358796293</v>
      </c>
    </row>
    <row r="94" spans="1:8" ht="20.100000000000001" customHeight="1" x14ac:dyDescent="0.2">
      <c r="A94" s="17">
        <f>SUBTOTAL(103,$B$4:B94)*1</f>
        <v>91</v>
      </c>
      <c r="B94" s="92" t="s">
        <v>75</v>
      </c>
      <c r="C94" s="9" t="s">
        <v>421</v>
      </c>
      <c r="D94" s="92" t="s">
        <v>94</v>
      </c>
      <c r="E94" s="92" t="s">
        <v>422</v>
      </c>
      <c r="F94" s="92" t="s">
        <v>98</v>
      </c>
      <c r="G94" s="92" t="s">
        <v>423</v>
      </c>
      <c r="H94" s="39">
        <v>45655.93074074074</v>
      </c>
    </row>
    <row r="95" spans="1:8" ht="20.100000000000001" customHeight="1" x14ac:dyDescent="0.2">
      <c r="A95" s="17">
        <f>SUBTOTAL(103,$B$4:B95)*1</f>
        <v>92</v>
      </c>
      <c r="B95" s="92" t="s">
        <v>75</v>
      </c>
      <c r="C95" s="9" t="s">
        <v>466</v>
      </c>
      <c r="D95" s="92" t="s">
        <v>94</v>
      </c>
      <c r="E95" s="92" t="s">
        <v>467</v>
      </c>
      <c r="F95" s="92" t="s">
        <v>19</v>
      </c>
      <c r="G95" s="92" t="s">
        <v>101</v>
      </c>
      <c r="H95" s="39">
        <v>45631.61681712963</v>
      </c>
    </row>
    <row r="96" spans="1:8" ht="20.100000000000001" customHeight="1" x14ac:dyDescent="0.2">
      <c r="A96" s="17">
        <f>SUBTOTAL(103,$B$4:B96)*1</f>
        <v>93</v>
      </c>
      <c r="B96" s="92" t="s">
        <v>75</v>
      </c>
      <c r="C96" s="9" t="s">
        <v>463</v>
      </c>
      <c r="D96" s="92" t="s">
        <v>94</v>
      </c>
      <c r="E96" s="92" t="s">
        <v>464</v>
      </c>
      <c r="F96" s="92" t="s">
        <v>98</v>
      </c>
      <c r="G96" s="92" t="s">
        <v>101</v>
      </c>
      <c r="H96" s="39">
        <v>45647.5621875</v>
      </c>
    </row>
    <row r="97" spans="1:8" ht="20.100000000000001" customHeight="1" x14ac:dyDescent="0.2">
      <c r="A97" s="17">
        <f>SUBTOTAL(103,$B$4:B97)*1</f>
        <v>94</v>
      </c>
      <c r="B97" s="92" t="s">
        <v>75</v>
      </c>
      <c r="C97" s="9" t="s">
        <v>461</v>
      </c>
      <c r="D97" s="92" t="s">
        <v>94</v>
      </c>
      <c r="E97" s="92" t="s">
        <v>462</v>
      </c>
      <c r="F97" s="92" t="s">
        <v>20</v>
      </c>
      <c r="G97" s="92" t="s">
        <v>96</v>
      </c>
      <c r="H97" s="39">
        <v>45649.69326388889</v>
      </c>
    </row>
    <row r="98" spans="1:8" ht="20.100000000000001" customHeight="1" x14ac:dyDescent="0.2">
      <c r="A98" s="17">
        <f>SUBTOTAL(103,$B$4:B98)*1</f>
        <v>95</v>
      </c>
      <c r="B98" s="92" t="s">
        <v>75</v>
      </c>
      <c r="C98" s="9" t="s">
        <v>426</v>
      </c>
      <c r="D98" s="92" t="s">
        <v>94</v>
      </c>
      <c r="E98" s="92" t="s">
        <v>427</v>
      </c>
      <c r="F98" s="92" t="s">
        <v>20</v>
      </c>
      <c r="G98" s="92" t="s">
        <v>96</v>
      </c>
      <c r="H98" s="39">
        <v>45647.469282407408</v>
      </c>
    </row>
    <row r="99" spans="1:8" ht="20.100000000000001" customHeight="1" x14ac:dyDescent="0.2">
      <c r="A99" s="17">
        <f>SUBTOTAL(103,$B$4:B99)*1</f>
        <v>96</v>
      </c>
      <c r="B99" s="92" t="s">
        <v>76</v>
      </c>
      <c r="C99" s="9" t="s">
        <v>475</v>
      </c>
      <c r="D99" s="92" t="s">
        <v>94</v>
      </c>
      <c r="E99" s="92" t="s">
        <v>476</v>
      </c>
      <c r="F99" s="92" t="s">
        <v>98</v>
      </c>
      <c r="G99" s="92" t="s">
        <v>96</v>
      </c>
      <c r="H99" s="39">
        <v>45693.681435185186</v>
      </c>
    </row>
    <row r="100" spans="1:8" ht="20.100000000000001" customHeight="1" x14ac:dyDescent="0.2">
      <c r="A100" s="17">
        <f>SUBTOTAL(103,$B$4:B100)*1</f>
        <v>97</v>
      </c>
      <c r="B100" s="92" t="s">
        <v>76</v>
      </c>
      <c r="C100" s="9" t="s">
        <v>468</v>
      </c>
      <c r="D100" s="92" t="s">
        <v>102</v>
      </c>
      <c r="E100" s="92" t="s">
        <v>469</v>
      </c>
      <c r="F100" s="92" t="s">
        <v>98</v>
      </c>
      <c r="G100" s="92" t="s">
        <v>104</v>
      </c>
      <c r="H100" s="39">
        <v>45631.390011574076</v>
      </c>
    </row>
    <row r="101" spans="1:8" ht="20.100000000000001" customHeight="1" x14ac:dyDescent="0.2">
      <c r="A101" s="17">
        <f>SUBTOTAL(103,$B$4:B101)*1</f>
        <v>98</v>
      </c>
      <c r="B101" s="92" t="s">
        <v>76</v>
      </c>
      <c r="C101" s="9" t="s">
        <v>465</v>
      </c>
      <c r="D101" s="92" t="s">
        <v>94</v>
      </c>
      <c r="E101" s="92" t="s">
        <v>132</v>
      </c>
      <c r="F101" s="92" t="s">
        <v>98</v>
      </c>
      <c r="G101" s="92" t="s">
        <v>131</v>
      </c>
      <c r="H101" s="39">
        <v>45646.458692129629</v>
      </c>
    </row>
    <row r="102" spans="1:8" ht="20.100000000000001" customHeight="1" x14ac:dyDescent="0.2">
      <c r="A102" s="17">
        <f>SUBTOTAL(103,$B$4:B102)*1</f>
        <v>99</v>
      </c>
      <c r="B102" s="92" t="s">
        <v>76</v>
      </c>
      <c r="C102" s="9" t="s">
        <v>470</v>
      </c>
      <c r="D102" s="92" t="s">
        <v>94</v>
      </c>
      <c r="E102" s="92" t="s">
        <v>471</v>
      </c>
      <c r="F102" s="92" t="s">
        <v>98</v>
      </c>
      <c r="G102" s="92" t="s">
        <v>107</v>
      </c>
      <c r="H102" s="39">
        <v>45693.682141203702</v>
      </c>
    </row>
    <row r="103" spans="1:8" ht="20.100000000000001" customHeight="1" x14ac:dyDescent="0.2">
      <c r="A103" s="17">
        <f>SUBTOTAL(103,$B$4:B103)*1</f>
        <v>100</v>
      </c>
      <c r="B103" s="92" t="s">
        <v>76</v>
      </c>
      <c r="C103" s="9" t="s">
        <v>472</v>
      </c>
      <c r="D103" s="92" t="s">
        <v>94</v>
      </c>
      <c r="E103" s="92" t="s">
        <v>473</v>
      </c>
      <c r="F103" s="92" t="s">
        <v>98</v>
      </c>
      <c r="G103" s="92" t="s">
        <v>104</v>
      </c>
      <c r="H103" s="39">
        <v>45655.776018518518</v>
      </c>
    </row>
    <row r="104" spans="1:8" ht="20.100000000000001" customHeight="1" x14ac:dyDescent="0.2">
      <c r="A104" s="17">
        <f>SUBTOTAL(103,$B$4:B104)*1</f>
        <v>101</v>
      </c>
      <c r="B104" s="92" t="s">
        <v>76</v>
      </c>
      <c r="C104" s="9" t="s">
        <v>455</v>
      </c>
      <c r="D104" s="92" t="s">
        <v>94</v>
      </c>
      <c r="E104" s="92" t="s">
        <v>196</v>
      </c>
      <c r="F104" s="92" t="s">
        <v>98</v>
      </c>
      <c r="G104" s="92" t="s">
        <v>96</v>
      </c>
      <c r="H104" s="39">
        <v>45649.527268518519</v>
      </c>
    </row>
    <row r="105" spans="1:8" ht="20.100000000000001" customHeight="1" x14ac:dyDescent="0.2">
      <c r="A105" s="17">
        <f>SUBTOTAL(103,$B$4:B105)*1</f>
        <v>102</v>
      </c>
      <c r="B105" s="92" t="s">
        <v>79</v>
      </c>
      <c r="C105" s="9" t="s">
        <v>256</v>
      </c>
      <c r="D105" s="92" t="s">
        <v>94</v>
      </c>
      <c r="E105" s="92" t="s">
        <v>257</v>
      </c>
      <c r="F105" s="92" t="s">
        <v>98</v>
      </c>
      <c r="G105" s="92" t="s">
        <v>101</v>
      </c>
      <c r="H105" s="39">
        <v>45601.667685185188</v>
      </c>
    </row>
    <row r="106" spans="1:8" ht="20.100000000000001" customHeight="1" x14ac:dyDescent="0.2">
      <c r="A106" s="17">
        <f>SUBTOTAL(103,$B$4:B106)*1</f>
        <v>103</v>
      </c>
      <c r="B106" s="92" t="s">
        <v>79</v>
      </c>
      <c r="C106" s="9" t="s">
        <v>175</v>
      </c>
      <c r="D106" s="92" t="s">
        <v>94</v>
      </c>
      <c r="E106" s="92" t="s">
        <v>109</v>
      </c>
      <c r="F106" s="92" t="s">
        <v>98</v>
      </c>
      <c r="G106" s="92" t="s">
        <v>101</v>
      </c>
      <c r="H106" s="39">
        <v>45593.927256944444</v>
      </c>
    </row>
    <row r="107" spans="1:8" ht="20.100000000000001" customHeight="1" x14ac:dyDescent="0.2">
      <c r="A107" s="17">
        <f>SUBTOTAL(103,$B$4:B107)*1</f>
        <v>104</v>
      </c>
      <c r="B107" s="92" t="s">
        <v>79</v>
      </c>
      <c r="C107" s="9" t="s">
        <v>261</v>
      </c>
      <c r="D107" s="92" t="s">
        <v>94</v>
      </c>
      <c r="E107" s="92" t="s">
        <v>109</v>
      </c>
      <c r="F107" s="92" t="s">
        <v>98</v>
      </c>
      <c r="G107" s="92" t="s">
        <v>101</v>
      </c>
      <c r="H107" s="39">
        <v>45632.651597222219</v>
      </c>
    </row>
    <row r="108" spans="1:8" ht="20.100000000000001" customHeight="1" x14ac:dyDescent="0.2">
      <c r="A108" s="17">
        <f>SUBTOTAL(103,$B$4:B108)*1</f>
        <v>105</v>
      </c>
      <c r="B108" s="92" t="s">
        <v>79</v>
      </c>
      <c r="C108" s="9" t="s">
        <v>478</v>
      </c>
      <c r="D108" s="92" t="s">
        <v>94</v>
      </c>
      <c r="E108" s="92" t="s">
        <v>109</v>
      </c>
      <c r="F108" s="92" t="s">
        <v>98</v>
      </c>
      <c r="G108" s="92" t="s">
        <v>101</v>
      </c>
      <c r="H108" s="39">
        <v>45657.698981481481</v>
      </c>
    </row>
    <row r="109" spans="1:8" ht="20.100000000000001" customHeight="1" x14ac:dyDescent="0.2">
      <c r="A109" s="17">
        <f>SUBTOTAL(103,$B$4:B109)*1</f>
        <v>106</v>
      </c>
      <c r="B109" s="92" t="s">
        <v>79</v>
      </c>
      <c r="C109" s="9" t="s">
        <v>208</v>
      </c>
      <c r="D109" s="92" t="s">
        <v>94</v>
      </c>
      <c r="E109" s="92" t="s">
        <v>109</v>
      </c>
      <c r="F109" s="92" t="s">
        <v>98</v>
      </c>
      <c r="G109" s="92" t="s">
        <v>101</v>
      </c>
      <c r="H109" s="39">
        <v>45608.706967592596</v>
      </c>
    </row>
    <row r="110" spans="1:8" ht="20.100000000000001" customHeight="1" x14ac:dyDescent="0.2">
      <c r="A110" s="17">
        <f>SUBTOTAL(103,$B$4:B110)*1</f>
        <v>107</v>
      </c>
      <c r="B110" s="92" t="s">
        <v>80</v>
      </c>
      <c r="C110" s="9" t="s">
        <v>266</v>
      </c>
      <c r="D110" s="92" t="s">
        <v>102</v>
      </c>
      <c r="E110" s="92" t="s">
        <v>194</v>
      </c>
      <c r="F110" s="92" t="s">
        <v>98</v>
      </c>
      <c r="G110" s="92" t="s">
        <v>113</v>
      </c>
      <c r="H110" s="39">
        <v>45657.513657407406</v>
      </c>
    </row>
    <row r="111" spans="1:8" ht="20.100000000000001" customHeight="1" x14ac:dyDescent="0.2">
      <c r="A111" s="17">
        <f>SUBTOTAL(103,$B$4:B111)*1</f>
        <v>108</v>
      </c>
      <c r="B111" s="92" t="s">
        <v>80</v>
      </c>
      <c r="C111" s="9" t="s">
        <v>265</v>
      </c>
      <c r="D111" s="92" t="s">
        <v>94</v>
      </c>
      <c r="E111" s="92" t="s">
        <v>264</v>
      </c>
      <c r="F111" s="92" t="s">
        <v>19</v>
      </c>
      <c r="G111" s="92" t="s">
        <v>113</v>
      </c>
      <c r="H111" s="39">
        <v>45657.6797337963</v>
      </c>
    </row>
    <row r="112" spans="1:8" ht="20.100000000000001" customHeight="1" x14ac:dyDescent="0.2">
      <c r="A112" s="17">
        <f>SUBTOTAL(103,$B$4:B112)*1</f>
        <v>109</v>
      </c>
      <c r="B112" s="92" t="s">
        <v>80</v>
      </c>
      <c r="C112" s="9" t="s">
        <v>263</v>
      </c>
      <c r="D112" s="92" t="s">
        <v>94</v>
      </c>
      <c r="E112" s="92" t="s">
        <v>264</v>
      </c>
      <c r="F112" s="92" t="s">
        <v>19</v>
      </c>
      <c r="G112" s="92" t="s">
        <v>113</v>
      </c>
      <c r="H112" s="39">
        <v>45657.675451388888</v>
      </c>
    </row>
    <row r="113" spans="1:8" ht="20.100000000000001" customHeight="1" x14ac:dyDescent="0.2">
      <c r="A113" s="17">
        <f>SUBTOTAL(103,$B$4:B113)*1</f>
        <v>110</v>
      </c>
      <c r="B113" s="92" t="s">
        <v>80</v>
      </c>
      <c r="C113" s="9" t="s">
        <v>262</v>
      </c>
      <c r="D113" s="92" t="s">
        <v>94</v>
      </c>
      <c r="E113" s="92" t="s">
        <v>156</v>
      </c>
      <c r="F113" s="92" t="s">
        <v>19</v>
      </c>
      <c r="G113" s="92" t="s">
        <v>113</v>
      </c>
      <c r="H113" s="39">
        <v>45640.445081018515</v>
      </c>
    </row>
    <row r="114" spans="1:8" ht="20.100000000000001" customHeight="1" x14ac:dyDescent="0.2">
      <c r="A114" s="17">
        <f>SUBTOTAL(103,$B$4:B114)*1</f>
        <v>111</v>
      </c>
      <c r="B114" s="92" t="s">
        <v>80</v>
      </c>
      <c r="C114" s="9" t="s">
        <v>267</v>
      </c>
      <c r="D114" s="92" t="s">
        <v>94</v>
      </c>
      <c r="E114" s="92" t="s">
        <v>268</v>
      </c>
      <c r="F114" s="92" t="s">
        <v>98</v>
      </c>
      <c r="G114" s="92" t="s">
        <v>113</v>
      </c>
      <c r="H114" s="39">
        <v>45641.872465277775</v>
      </c>
    </row>
    <row r="115" spans="1:8" ht="20.100000000000001" customHeight="1" x14ac:dyDescent="0.2">
      <c r="A115" s="17">
        <f>SUBTOTAL(103,$B$4:B115)*1</f>
        <v>112</v>
      </c>
      <c r="B115" s="92" t="s">
        <v>81</v>
      </c>
      <c r="C115" s="9" t="s">
        <v>280</v>
      </c>
      <c r="D115" s="92" t="s">
        <v>102</v>
      </c>
      <c r="E115" s="92" t="s">
        <v>281</v>
      </c>
      <c r="F115" s="92" t="s">
        <v>20</v>
      </c>
      <c r="G115" s="92" t="s">
        <v>96</v>
      </c>
      <c r="H115" s="39">
        <v>45597.611932870372</v>
      </c>
    </row>
    <row r="116" spans="1:8" ht="20.100000000000001" customHeight="1" x14ac:dyDescent="0.2">
      <c r="A116" s="17">
        <f>SUBTOTAL(103,$B$4:B116)*1</f>
        <v>113</v>
      </c>
      <c r="B116" s="92" t="s">
        <v>81</v>
      </c>
      <c r="C116" s="9" t="s">
        <v>277</v>
      </c>
      <c r="D116" s="92" t="s">
        <v>94</v>
      </c>
      <c r="E116" s="92" t="s">
        <v>105</v>
      </c>
      <c r="F116" s="92" t="s">
        <v>98</v>
      </c>
      <c r="G116" s="92" t="s">
        <v>106</v>
      </c>
      <c r="H116" s="39">
        <v>45456.423750000002</v>
      </c>
    </row>
    <row r="117" spans="1:8" ht="20.100000000000001" customHeight="1" x14ac:dyDescent="0.2">
      <c r="A117" s="17">
        <f>SUBTOTAL(103,$B$4:B117)*1</f>
        <v>114</v>
      </c>
      <c r="B117" s="92" t="s">
        <v>81</v>
      </c>
      <c r="C117" s="9" t="s">
        <v>274</v>
      </c>
      <c r="D117" s="92" t="s">
        <v>94</v>
      </c>
      <c r="E117" s="92" t="s">
        <v>197</v>
      </c>
      <c r="F117" s="92" t="s">
        <v>20</v>
      </c>
      <c r="G117" s="92" t="s">
        <v>96</v>
      </c>
      <c r="H117" s="39">
        <v>45639.62945601852</v>
      </c>
    </row>
    <row r="118" spans="1:8" ht="20.100000000000001" customHeight="1" x14ac:dyDescent="0.2">
      <c r="A118" s="17">
        <f>SUBTOTAL(103,$B$4:B118)*1</f>
        <v>115</v>
      </c>
      <c r="B118" s="92" t="s">
        <v>81</v>
      </c>
      <c r="C118" s="9" t="s">
        <v>270</v>
      </c>
      <c r="D118" s="92" t="s">
        <v>94</v>
      </c>
      <c r="E118" s="92" t="s">
        <v>197</v>
      </c>
      <c r="F118" s="92" t="s">
        <v>20</v>
      </c>
      <c r="G118" s="92" t="s">
        <v>96</v>
      </c>
      <c r="H118" s="39">
        <v>45656.665555555555</v>
      </c>
    </row>
    <row r="119" spans="1:8" ht="20.100000000000001" customHeight="1" x14ac:dyDescent="0.2">
      <c r="A119" s="17">
        <f>SUBTOTAL(103,$B$4:B119)*1</f>
        <v>116</v>
      </c>
      <c r="B119" s="92" t="s">
        <v>81</v>
      </c>
      <c r="C119" s="9" t="s">
        <v>276</v>
      </c>
      <c r="D119" s="92" t="s">
        <v>94</v>
      </c>
      <c r="E119" s="92" t="s">
        <v>197</v>
      </c>
      <c r="F119" s="92" t="s">
        <v>20</v>
      </c>
      <c r="G119" s="92" t="s">
        <v>96</v>
      </c>
      <c r="H119" s="39">
        <v>45630.84275462963</v>
      </c>
    </row>
    <row r="120" spans="1:8" ht="20.100000000000001" customHeight="1" x14ac:dyDescent="0.2">
      <c r="A120" s="17">
        <f>SUBTOTAL(103,$B$4:B120)*1</f>
        <v>117</v>
      </c>
      <c r="B120" s="92" t="s">
        <v>81</v>
      </c>
      <c r="C120" s="9" t="s">
        <v>215</v>
      </c>
      <c r="D120" s="92" t="s">
        <v>94</v>
      </c>
      <c r="E120" s="92" t="s">
        <v>198</v>
      </c>
      <c r="F120" s="92" t="s">
        <v>98</v>
      </c>
      <c r="G120" s="92" t="s">
        <v>103</v>
      </c>
      <c r="H120" s="39">
        <v>45624.019745370373</v>
      </c>
    </row>
    <row r="121" spans="1:8" ht="20.100000000000001" customHeight="1" x14ac:dyDescent="0.2">
      <c r="A121" s="17">
        <f>SUBTOTAL(103,$B$4:B121)*1</f>
        <v>118</v>
      </c>
      <c r="B121" s="92" t="s">
        <v>81</v>
      </c>
      <c r="C121" s="9" t="s">
        <v>271</v>
      </c>
      <c r="D121" s="92" t="s">
        <v>94</v>
      </c>
      <c r="E121" s="92" t="s">
        <v>272</v>
      </c>
      <c r="F121" s="92" t="s">
        <v>20</v>
      </c>
      <c r="G121" s="92" t="s">
        <v>101</v>
      </c>
      <c r="H121" s="39">
        <v>45631.748287037037</v>
      </c>
    </row>
    <row r="122" spans="1:8" ht="20.100000000000001" customHeight="1" x14ac:dyDescent="0.2">
      <c r="A122" s="17">
        <f>SUBTOTAL(103,$B$4:B122)*1</f>
        <v>119</v>
      </c>
      <c r="B122" s="92" t="s">
        <v>81</v>
      </c>
      <c r="C122" s="9" t="s">
        <v>273</v>
      </c>
      <c r="D122" s="92" t="s">
        <v>94</v>
      </c>
      <c r="E122" s="92" t="s">
        <v>143</v>
      </c>
      <c r="F122" s="92" t="s">
        <v>20</v>
      </c>
      <c r="G122" s="92" t="s">
        <v>101</v>
      </c>
      <c r="H122" s="39">
        <v>45636.601030092592</v>
      </c>
    </row>
    <row r="123" spans="1:8" ht="20.100000000000001" customHeight="1" x14ac:dyDescent="0.2">
      <c r="A123" s="17">
        <f>SUBTOTAL(103,$B$4:B123)*1</f>
        <v>120</v>
      </c>
      <c r="B123" s="92" t="s">
        <v>81</v>
      </c>
      <c r="C123" s="9" t="s">
        <v>142</v>
      </c>
      <c r="D123" s="92" t="s">
        <v>94</v>
      </c>
      <c r="E123" s="92" t="s">
        <v>143</v>
      </c>
      <c r="F123" s="92" t="s">
        <v>20</v>
      </c>
      <c r="G123" s="92" t="s">
        <v>101</v>
      </c>
      <c r="H123" s="39">
        <v>45556.440358796295</v>
      </c>
    </row>
    <row r="124" spans="1:8" ht="20.100000000000001" customHeight="1" x14ac:dyDescent="0.2">
      <c r="A124" s="17">
        <f>SUBTOTAL(103,$B$4:B124)*1</f>
        <v>121</v>
      </c>
      <c r="B124" s="92" t="s">
        <v>81</v>
      </c>
      <c r="C124" s="9" t="s">
        <v>275</v>
      </c>
      <c r="D124" s="92" t="s">
        <v>94</v>
      </c>
      <c r="E124" s="92" t="s">
        <v>143</v>
      </c>
      <c r="F124" s="92" t="s">
        <v>20</v>
      </c>
      <c r="G124" s="92" t="s">
        <v>101</v>
      </c>
      <c r="H124" s="39">
        <v>45647.48877314815</v>
      </c>
    </row>
    <row r="125" spans="1:8" ht="20.100000000000001" customHeight="1" x14ac:dyDescent="0.2">
      <c r="A125" s="17">
        <f>SUBTOTAL(103,$B$4:B125)*1</f>
        <v>122</v>
      </c>
      <c r="B125" s="92" t="s">
        <v>81</v>
      </c>
      <c r="C125" s="9" t="s">
        <v>213</v>
      </c>
      <c r="D125" s="92" t="s">
        <v>94</v>
      </c>
      <c r="E125" s="92" t="s">
        <v>214</v>
      </c>
      <c r="F125" s="92" t="s">
        <v>19</v>
      </c>
      <c r="G125" s="92" t="s">
        <v>101</v>
      </c>
      <c r="H125" s="39">
        <v>45623.347048611111</v>
      </c>
    </row>
    <row r="126" spans="1:8" ht="20.100000000000001" customHeight="1" x14ac:dyDescent="0.2">
      <c r="A126" s="17">
        <f>SUBTOTAL(103,$B$4:B126)*1</f>
        <v>123</v>
      </c>
      <c r="B126" s="92" t="s">
        <v>81</v>
      </c>
      <c r="C126" s="9" t="s">
        <v>278</v>
      </c>
      <c r="D126" s="92" t="s">
        <v>102</v>
      </c>
      <c r="E126" s="92" t="s">
        <v>279</v>
      </c>
      <c r="F126" s="92" t="s">
        <v>19</v>
      </c>
      <c r="G126" s="92" t="s">
        <v>96</v>
      </c>
      <c r="H126" s="39">
        <v>45645.496365740742</v>
      </c>
    </row>
    <row r="127" spans="1:8" ht="20.100000000000001" customHeight="1" x14ac:dyDescent="0.2">
      <c r="A127" s="17">
        <f>SUBTOTAL(103,$B$4:B127)*1</f>
        <v>124</v>
      </c>
      <c r="B127" s="92" t="s">
        <v>81</v>
      </c>
      <c r="C127" s="9" t="s">
        <v>282</v>
      </c>
      <c r="D127" s="92" t="s">
        <v>102</v>
      </c>
      <c r="E127" s="92" t="s">
        <v>279</v>
      </c>
      <c r="F127" s="92" t="s">
        <v>19</v>
      </c>
      <c r="G127" s="92" t="s">
        <v>96</v>
      </c>
      <c r="H127" s="39">
        <v>45642.479513888888</v>
      </c>
    </row>
    <row r="128" spans="1:8" ht="20.100000000000001" customHeight="1" x14ac:dyDescent="0.2">
      <c r="A128" s="17">
        <f>SUBTOTAL(103,$B$4:B128)*1</f>
        <v>125</v>
      </c>
      <c r="B128" s="92" t="s">
        <v>81</v>
      </c>
      <c r="C128" s="9" t="s">
        <v>269</v>
      </c>
      <c r="D128" s="92" t="s">
        <v>94</v>
      </c>
      <c r="E128" s="92" t="s">
        <v>117</v>
      </c>
      <c r="F128" s="92" t="s">
        <v>20</v>
      </c>
      <c r="G128" s="92" t="s">
        <v>96</v>
      </c>
      <c r="H128" s="39">
        <v>45650.719236111108</v>
      </c>
    </row>
    <row r="129" spans="1:8" ht="20.100000000000001" customHeight="1" x14ac:dyDescent="0.2">
      <c r="A129" s="17">
        <f>SUBTOTAL(103,$B$4:B129)*1</f>
        <v>126</v>
      </c>
      <c r="B129" s="92" t="s">
        <v>89</v>
      </c>
      <c r="C129" s="9" t="s">
        <v>284</v>
      </c>
      <c r="D129" s="92" t="s">
        <v>94</v>
      </c>
      <c r="E129" s="92" t="s">
        <v>285</v>
      </c>
      <c r="F129" s="92" t="s">
        <v>98</v>
      </c>
      <c r="G129" s="92" t="s">
        <v>96</v>
      </c>
      <c r="H129" s="39">
        <v>45644.538900462961</v>
      </c>
    </row>
    <row r="130" spans="1:8" ht="20.100000000000001" customHeight="1" x14ac:dyDescent="0.2">
      <c r="A130" s="17">
        <f>SUBTOTAL(103,$B$4:B130)*1</f>
        <v>127</v>
      </c>
      <c r="B130" s="92" t="s">
        <v>89</v>
      </c>
      <c r="C130" s="9" t="s">
        <v>288</v>
      </c>
      <c r="D130" s="92" t="s">
        <v>94</v>
      </c>
      <c r="E130" s="92" t="s">
        <v>285</v>
      </c>
      <c r="F130" s="92" t="s">
        <v>98</v>
      </c>
      <c r="G130" s="92" t="s">
        <v>96</v>
      </c>
      <c r="H130" s="39">
        <v>45645.647129629629</v>
      </c>
    </row>
    <row r="131" spans="1:8" ht="20.100000000000001" customHeight="1" x14ac:dyDescent="0.2">
      <c r="A131" s="17">
        <f>SUBTOTAL(103,$B$4:B131)*1</f>
        <v>128</v>
      </c>
      <c r="B131" s="92" t="s">
        <v>89</v>
      </c>
      <c r="C131" s="9" t="s">
        <v>283</v>
      </c>
      <c r="D131" s="92" t="s">
        <v>94</v>
      </c>
      <c r="E131" s="92" t="s">
        <v>163</v>
      </c>
      <c r="F131" s="92" t="s">
        <v>19</v>
      </c>
      <c r="G131" s="92" t="s">
        <v>96</v>
      </c>
      <c r="H131" s="39">
        <v>45631.497569444444</v>
      </c>
    </row>
    <row r="132" spans="1:8" ht="20.100000000000001" customHeight="1" x14ac:dyDescent="0.2">
      <c r="A132" s="17">
        <f>SUBTOTAL(103,$B$4:B132)*1</f>
        <v>129</v>
      </c>
      <c r="B132" s="92" t="s">
        <v>89</v>
      </c>
      <c r="C132" s="9" t="s">
        <v>286</v>
      </c>
      <c r="D132" s="92" t="s">
        <v>94</v>
      </c>
      <c r="E132" s="92" t="s">
        <v>287</v>
      </c>
      <c r="F132" s="92" t="s">
        <v>98</v>
      </c>
      <c r="G132" s="92" t="s">
        <v>96</v>
      </c>
      <c r="H132" s="39">
        <v>45643.444027777776</v>
      </c>
    </row>
    <row r="133" spans="1:8" ht="20.100000000000001" customHeight="1" x14ac:dyDescent="0.2">
      <c r="A133" s="17">
        <f>SUBTOTAL(103,$B$4:B133)*1</f>
        <v>130</v>
      </c>
      <c r="B133" s="92" t="s">
        <v>84</v>
      </c>
      <c r="C133" s="9" t="s">
        <v>255</v>
      </c>
      <c r="D133" s="92" t="s">
        <v>94</v>
      </c>
      <c r="E133" s="92" t="s">
        <v>137</v>
      </c>
      <c r="F133" s="92" t="s">
        <v>20</v>
      </c>
      <c r="G133" s="92" t="s">
        <v>99</v>
      </c>
      <c r="H133" s="39">
        <v>45622.456261574072</v>
      </c>
    </row>
    <row r="134" spans="1:8" ht="20.100000000000001" customHeight="1" x14ac:dyDescent="0.2">
      <c r="A134" s="17">
        <f>SUBTOTAL(103,$B$4:B134)*1</f>
        <v>131</v>
      </c>
      <c r="B134" s="92" t="s">
        <v>84</v>
      </c>
      <c r="C134" s="9" t="s">
        <v>216</v>
      </c>
      <c r="D134" s="92" t="s">
        <v>102</v>
      </c>
      <c r="E134" s="92" t="s">
        <v>217</v>
      </c>
      <c r="F134" s="92" t="s">
        <v>20</v>
      </c>
      <c r="G134" s="92" t="s">
        <v>107</v>
      </c>
      <c r="H134" s="39">
        <v>45608.688761574071</v>
      </c>
    </row>
    <row r="135" spans="1:8" ht="20.100000000000001" customHeight="1" x14ac:dyDescent="0.2">
      <c r="A135" s="17">
        <f>SUBTOTAL(103,$B$4:B135)*1</f>
        <v>132</v>
      </c>
      <c r="B135" s="92" t="s">
        <v>82</v>
      </c>
      <c r="C135" s="9" t="s">
        <v>289</v>
      </c>
      <c r="D135" s="92" t="s">
        <v>102</v>
      </c>
      <c r="E135" s="92" t="s">
        <v>290</v>
      </c>
      <c r="F135" s="92" t="s">
        <v>19</v>
      </c>
      <c r="G135" s="92" t="s">
        <v>96</v>
      </c>
      <c r="H135" s="39">
        <v>45653.444618055553</v>
      </c>
    </row>
    <row r="136" spans="1:8" ht="20.100000000000001" customHeight="1" x14ac:dyDescent="0.2">
      <c r="A136" s="17">
        <f>SUBTOTAL(103,$B$4:B136)*1</f>
        <v>133</v>
      </c>
      <c r="B136" s="92" t="s">
        <v>86</v>
      </c>
      <c r="C136" s="9" t="s">
        <v>411</v>
      </c>
      <c r="D136" s="92" t="s">
        <v>94</v>
      </c>
      <c r="E136" s="92" t="s">
        <v>292</v>
      </c>
      <c r="F136" s="92" t="s">
        <v>98</v>
      </c>
      <c r="G136" s="92" t="s">
        <v>118</v>
      </c>
      <c r="H136" s="39">
        <v>45654.512025462966</v>
      </c>
    </row>
    <row r="137" spans="1:8" ht="20.100000000000001" customHeight="1" x14ac:dyDescent="0.2">
      <c r="A137" s="17">
        <f>SUBTOTAL(103,$B$4:B137)*1</f>
        <v>134</v>
      </c>
      <c r="B137" s="92" t="s">
        <v>86</v>
      </c>
      <c r="C137" s="9" t="s">
        <v>291</v>
      </c>
      <c r="D137" s="92" t="s">
        <v>94</v>
      </c>
      <c r="E137" s="92" t="s">
        <v>292</v>
      </c>
      <c r="F137" s="92" t="s">
        <v>98</v>
      </c>
      <c r="G137" s="92" t="s">
        <v>118</v>
      </c>
      <c r="H137" s="39">
        <v>45654.509317129632</v>
      </c>
    </row>
    <row r="138" spans="1:8" ht="20.100000000000001" customHeight="1" x14ac:dyDescent="0.2">
      <c r="A138" s="17">
        <f>SUBTOTAL(103,$B$4:B138)*1</f>
        <v>135</v>
      </c>
      <c r="B138" s="92" t="s">
        <v>87</v>
      </c>
      <c r="C138" s="9" t="s">
        <v>166</v>
      </c>
      <c r="D138" s="92" t="s">
        <v>94</v>
      </c>
      <c r="E138" s="92" t="s">
        <v>167</v>
      </c>
      <c r="F138" s="92" t="s">
        <v>98</v>
      </c>
      <c r="G138" s="92" t="s">
        <v>120</v>
      </c>
      <c r="H138" s="39">
        <v>45596.403854166667</v>
      </c>
    </row>
    <row r="139" spans="1:8" ht="20.100000000000001" customHeight="1" x14ac:dyDescent="0.2">
      <c r="A139" s="17">
        <f>SUBTOTAL(103,$B$4:B139)*1</f>
        <v>136</v>
      </c>
      <c r="B139" s="92" t="s">
        <v>87</v>
      </c>
      <c r="C139" s="9" t="s">
        <v>293</v>
      </c>
      <c r="D139" s="92" t="s">
        <v>94</v>
      </c>
      <c r="E139" s="92" t="s">
        <v>167</v>
      </c>
      <c r="F139" s="92" t="s">
        <v>98</v>
      </c>
      <c r="G139" s="92" t="s">
        <v>120</v>
      </c>
      <c r="H139" s="39">
        <v>45642.735532407409</v>
      </c>
    </row>
    <row r="140" spans="1:8" ht="20.100000000000001" customHeight="1" x14ac:dyDescent="0.2">
      <c r="A140" s="17">
        <f>SUBTOTAL(103,$B$4:B140)*1</f>
        <v>137</v>
      </c>
      <c r="B140" s="92" t="s">
        <v>87</v>
      </c>
      <c r="C140" s="9" t="s">
        <v>251</v>
      </c>
      <c r="D140" s="92" t="s">
        <v>94</v>
      </c>
      <c r="E140" s="92" t="s">
        <v>167</v>
      </c>
      <c r="F140" s="92" t="s">
        <v>98</v>
      </c>
      <c r="G140" s="92" t="s">
        <v>120</v>
      </c>
      <c r="H140" s="39">
        <v>45618.830011574071</v>
      </c>
    </row>
    <row r="141" spans="1:8" ht="20.100000000000001" customHeight="1" x14ac:dyDescent="0.2">
      <c r="A141" s="17">
        <f>SUBTOTAL(103,$B$4:B141)*1</f>
        <v>138</v>
      </c>
      <c r="B141" s="92" t="s">
        <v>87</v>
      </c>
      <c r="C141" s="9" t="s">
        <v>412</v>
      </c>
      <c r="D141" s="92" t="s">
        <v>94</v>
      </c>
      <c r="E141" s="92" t="s">
        <v>167</v>
      </c>
      <c r="F141" s="92" t="s">
        <v>98</v>
      </c>
      <c r="G141" s="92" t="s">
        <v>120</v>
      </c>
      <c r="H141" s="39">
        <v>45652.457731481481</v>
      </c>
    </row>
    <row r="142" spans="1:8" ht="20.100000000000001" customHeight="1" x14ac:dyDescent="0.2">
      <c r="A142" s="17">
        <f>SUBTOTAL(103,$B$4:B142)*1</f>
        <v>139</v>
      </c>
      <c r="B142" s="92" t="s">
        <v>87</v>
      </c>
      <c r="C142" s="9" t="s">
        <v>252</v>
      </c>
      <c r="D142" s="92" t="s">
        <v>94</v>
      </c>
      <c r="E142" s="92" t="s">
        <v>167</v>
      </c>
      <c r="F142" s="92" t="s">
        <v>98</v>
      </c>
      <c r="G142" s="92" t="s">
        <v>120</v>
      </c>
      <c r="H142" s="39">
        <v>45624.44054398148</v>
      </c>
    </row>
    <row r="143" spans="1:8" ht="20.100000000000001" customHeight="1" x14ac:dyDescent="0.2">
      <c r="A143" s="17">
        <f>SUBTOTAL(103,$B$4:B143)*1</f>
        <v>140</v>
      </c>
      <c r="B143" s="92" t="s">
        <v>87</v>
      </c>
      <c r="C143" s="9" t="s">
        <v>218</v>
      </c>
      <c r="D143" s="92" t="s">
        <v>94</v>
      </c>
      <c r="E143" s="92" t="s">
        <v>167</v>
      </c>
      <c r="F143" s="92" t="s">
        <v>98</v>
      </c>
      <c r="G143" s="92" t="s">
        <v>120</v>
      </c>
      <c r="H143" s="39">
        <v>45622.779745370368</v>
      </c>
    </row>
    <row r="144" spans="1:8" ht="20.100000000000001" customHeight="1" x14ac:dyDescent="0.2">
      <c r="A144" s="17">
        <f>SUBTOTAL(103,$B$4:B144)*1</f>
        <v>141</v>
      </c>
      <c r="B144" s="92" t="s">
        <v>681</v>
      </c>
      <c r="C144" s="9" t="s">
        <v>220</v>
      </c>
      <c r="D144" s="92" t="s">
        <v>94</v>
      </c>
      <c r="E144" s="92" t="s">
        <v>162</v>
      </c>
      <c r="F144" s="92" t="s">
        <v>20</v>
      </c>
      <c r="G144" s="92" t="s">
        <v>107</v>
      </c>
      <c r="H144" s="39">
        <v>45616.500347222223</v>
      </c>
    </row>
    <row r="145" spans="1:8" ht="20.100000000000001" customHeight="1" x14ac:dyDescent="0.2">
      <c r="A145" s="17">
        <f>SUBTOTAL(103,$B$4:B145)*1</f>
        <v>142</v>
      </c>
      <c r="B145" s="92" t="s">
        <v>681</v>
      </c>
      <c r="C145" s="9" t="s">
        <v>413</v>
      </c>
      <c r="D145" s="92" t="s">
        <v>94</v>
      </c>
      <c r="E145" s="92" t="s">
        <v>162</v>
      </c>
      <c r="F145" s="92" t="s">
        <v>20</v>
      </c>
      <c r="G145" s="92" t="s">
        <v>107</v>
      </c>
      <c r="H145" s="39">
        <v>45608.604722222219</v>
      </c>
    </row>
    <row r="146" spans="1:8" ht="20.100000000000001" customHeight="1" x14ac:dyDescent="0.2">
      <c r="A146" s="17">
        <f>SUBTOTAL(103,$B$4:B146)*1</f>
        <v>143</v>
      </c>
      <c r="B146" s="92" t="s">
        <v>681</v>
      </c>
      <c r="C146" s="9" t="s">
        <v>253</v>
      </c>
      <c r="D146" s="92" t="s">
        <v>94</v>
      </c>
      <c r="E146" s="92" t="s">
        <v>162</v>
      </c>
      <c r="F146" s="92" t="s">
        <v>20</v>
      </c>
      <c r="G146" s="92" t="s">
        <v>107</v>
      </c>
      <c r="H146" s="39">
        <v>45616.105381944442</v>
      </c>
    </row>
    <row r="147" spans="1:8" ht="20.100000000000001" customHeight="1" x14ac:dyDescent="0.2">
      <c r="A147" s="17">
        <f>SUBTOTAL(103,$B$4:B147)*1</f>
        <v>144</v>
      </c>
      <c r="B147" s="92" t="s">
        <v>681</v>
      </c>
      <c r="C147" s="9" t="s">
        <v>322</v>
      </c>
      <c r="D147" s="92" t="s">
        <v>94</v>
      </c>
      <c r="E147" s="92" t="s">
        <v>162</v>
      </c>
      <c r="F147" s="92" t="s">
        <v>20</v>
      </c>
      <c r="G147" s="92" t="s">
        <v>107</v>
      </c>
      <c r="H147" s="39">
        <v>45648.272476851853</v>
      </c>
    </row>
    <row r="148" spans="1:8" ht="20.100000000000001" customHeight="1" x14ac:dyDescent="0.2">
      <c r="A148" s="17">
        <f>SUBTOTAL(103,$B$4:B148)*1</f>
        <v>145</v>
      </c>
      <c r="B148" s="92" t="s">
        <v>681</v>
      </c>
      <c r="C148" s="9" t="s">
        <v>211</v>
      </c>
      <c r="D148" s="92" t="s">
        <v>94</v>
      </c>
      <c r="E148" s="92" t="s">
        <v>162</v>
      </c>
      <c r="F148" s="92" t="s">
        <v>20</v>
      </c>
      <c r="G148" s="92" t="s">
        <v>107</v>
      </c>
      <c r="H148" s="39">
        <v>45604.464328703703</v>
      </c>
    </row>
    <row r="149" spans="1:8" ht="20.100000000000001" customHeight="1" x14ac:dyDescent="0.2">
      <c r="A149" s="17">
        <f>SUBTOTAL(103,$B$4:B149)*1</f>
        <v>146</v>
      </c>
      <c r="B149" s="92" t="s">
        <v>681</v>
      </c>
      <c r="C149" s="9" t="s">
        <v>315</v>
      </c>
      <c r="D149" s="92" t="s">
        <v>102</v>
      </c>
      <c r="E149" s="92" t="s">
        <v>162</v>
      </c>
      <c r="F149" s="92" t="s">
        <v>20</v>
      </c>
      <c r="G149" s="92" t="s">
        <v>107</v>
      </c>
      <c r="H149" s="39">
        <v>45637.643333333333</v>
      </c>
    </row>
    <row r="150" spans="1:8" ht="20.100000000000001" customHeight="1" x14ac:dyDescent="0.2">
      <c r="A150" s="17">
        <f>SUBTOTAL(103,$B$4:B150)*1</f>
        <v>147</v>
      </c>
      <c r="B150" s="92" t="s">
        <v>681</v>
      </c>
      <c r="C150" s="9" t="s">
        <v>228</v>
      </c>
      <c r="D150" s="92" t="s">
        <v>94</v>
      </c>
      <c r="E150" s="92" t="s">
        <v>162</v>
      </c>
      <c r="F150" s="92" t="s">
        <v>20</v>
      </c>
      <c r="G150" s="92" t="s">
        <v>107</v>
      </c>
      <c r="H150" s="39">
        <v>45624.719363425924</v>
      </c>
    </row>
    <row r="151" spans="1:8" ht="20.100000000000001" customHeight="1" x14ac:dyDescent="0.2">
      <c r="A151" s="17">
        <f>SUBTOTAL(103,$B$4:B151)*1</f>
        <v>148</v>
      </c>
      <c r="B151" s="92" t="s">
        <v>681</v>
      </c>
      <c r="C151" s="9" t="s">
        <v>297</v>
      </c>
      <c r="D151" s="92" t="s">
        <v>102</v>
      </c>
      <c r="E151" s="92" t="s">
        <v>126</v>
      </c>
      <c r="F151" s="92" t="s">
        <v>20</v>
      </c>
      <c r="G151" s="92" t="s">
        <v>96</v>
      </c>
      <c r="H151" s="39">
        <v>45605.190972222219</v>
      </c>
    </row>
    <row r="152" spans="1:8" ht="20.100000000000001" customHeight="1" x14ac:dyDescent="0.2">
      <c r="A152" s="17">
        <f>SUBTOTAL(103,$B$4:B152)*1</f>
        <v>149</v>
      </c>
      <c r="B152" s="92" t="s">
        <v>681</v>
      </c>
      <c r="C152" s="9" t="s">
        <v>219</v>
      </c>
      <c r="D152" s="92" t="s">
        <v>94</v>
      </c>
      <c r="E152" s="92" t="s">
        <v>126</v>
      </c>
      <c r="F152" s="92" t="s">
        <v>20</v>
      </c>
      <c r="G152" s="92" t="s">
        <v>96</v>
      </c>
      <c r="H152" s="39">
        <v>45608.625</v>
      </c>
    </row>
    <row r="153" spans="1:8" ht="20.100000000000001" customHeight="1" x14ac:dyDescent="0.2">
      <c r="A153" s="17">
        <f>SUBTOTAL(103,$B$4:B153)*1</f>
        <v>150</v>
      </c>
      <c r="B153" s="92" t="s">
        <v>681</v>
      </c>
      <c r="C153" s="9" t="s">
        <v>296</v>
      </c>
      <c r="D153" s="92" t="s">
        <v>94</v>
      </c>
      <c r="E153" s="92" t="s">
        <v>126</v>
      </c>
      <c r="F153" s="92" t="s">
        <v>20</v>
      </c>
      <c r="G153" s="92" t="s">
        <v>96</v>
      </c>
      <c r="H153" s="39">
        <v>45656.593402777777</v>
      </c>
    </row>
    <row r="154" spans="1:8" ht="20.100000000000001" customHeight="1" x14ac:dyDescent="0.2">
      <c r="A154" s="17">
        <f>SUBTOTAL(103,$B$4:B154)*1</f>
        <v>151</v>
      </c>
      <c r="B154" s="92" t="s">
        <v>681</v>
      </c>
      <c r="C154" s="9" t="s">
        <v>221</v>
      </c>
      <c r="D154" s="92" t="s">
        <v>94</v>
      </c>
      <c r="E154" s="92" t="s">
        <v>126</v>
      </c>
      <c r="F154" s="92" t="s">
        <v>20</v>
      </c>
      <c r="G154" s="92" t="s">
        <v>96</v>
      </c>
      <c r="H154" s="39">
        <v>45625.738715277781</v>
      </c>
    </row>
    <row r="155" spans="1:8" ht="20.100000000000001" customHeight="1" x14ac:dyDescent="0.2">
      <c r="A155" s="17">
        <f>SUBTOTAL(103,$B$4:B155)*1</f>
        <v>152</v>
      </c>
      <c r="B155" s="92" t="s">
        <v>681</v>
      </c>
      <c r="C155" s="9" t="s">
        <v>141</v>
      </c>
      <c r="D155" s="92" t="s">
        <v>94</v>
      </c>
      <c r="E155" s="92" t="s">
        <v>126</v>
      </c>
      <c r="F155" s="92" t="s">
        <v>20</v>
      </c>
      <c r="G155" s="92" t="s">
        <v>96</v>
      </c>
      <c r="H155" s="39">
        <v>45560.677731481483</v>
      </c>
    </row>
    <row r="156" spans="1:8" ht="20.100000000000001" customHeight="1" x14ac:dyDescent="0.2">
      <c r="A156" s="17">
        <f>SUBTOTAL(103,$B$4:B156)*1</f>
        <v>153</v>
      </c>
      <c r="B156" s="92" t="s">
        <v>681</v>
      </c>
      <c r="C156" s="9" t="s">
        <v>164</v>
      </c>
      <c r="D156" s="92" t="s">
        <v>94</v>
      </c>
      <c r="E156" s="92" t="s">
        <v>126</v>
      </c>
      <c r="F156" s="92" t="s">
        <v>19</v>
      </c>
      <c r="G156" s="92" t="s">
        <v>96</v>
      </c>
      <c r="H156" s="39">
        <v>45590.570486111108</v>
      </c>
    </row>
    <row r="157" spans="1:8" ht="20.100000000000001" customHeight="1" x14ac:dyDescent="0.2">
      <c r="A157" s="17">
        <f>SUBTOTAL(103,$B$4:B157)*1</f>
        <v>154</v>
      </c>
      <c r="B157" s="92" t="s">
        <v>681</v>
      </c>
      <c r="C157" s="9" t="s">
        <v>227</v>
      </c>
      <c r="D157" s="92" t="s">
        <v>94</v>
      </c>
      <c r="E157" s="92" t="s">
        <v>126</v>
      </c>
      <c r="F157" s="92" t="s">
        <v>19</v>
      </c>
      <c r="G157" s="92" t="s">
        <v>96</v>
      </c>
      <c r="H157" s="39">
        <v>45617.886006944442</v>
      </c>
    </row>
    <row r="158" spans="1:8" ht="20.100000000000001" customHeight="1" x14ac:dyDescent="0.2">
      <c r="A158" s="17">
        <f>SUBTOTAL(103,$B$4:B158)*1</f>
        <v>155</v>
      </c>
      <c r="B158" s="92" t="s">
        <v>681</v>
      </c>
      <c r="C158" s="9" t="s">
        <v>301</v>
      </c>
      <c r="D158" s="92" t="s">
        <v>94</v>
      </c>
      <c r="E158" s="92" t="s">
        <v>126</v>
      </c>
      <c r="F158" s="92" t="s">
        <v>20</v>
      </c>
      <c r="G158" s="92" t="s">
        <v>96</v>
      </c>
      <c r="H158" s="39">
        <v>45641.621527777781</v>
      </c>
    </row>
    <row r="159" spans="1:8" ht="20.100000000000001" customHeight="1" x14ac:dyDescent="0.2">
      <c r="A159" s="17">
        <f>SUBTOTAL(103,$B$4:B159)*1</f>
        <v>156</v>
      </c>
      <c r="B159" s="92" t="s">
        <v>681</v>
      </c>
      <c r="C159" s="9" t="s">
        <v>302</v>
      </c>
      <c r="D159" s="92" t="s">
        <v>94</v>
      </c>
      <c r="E159" s="92" t="s">
        <v>126</v>
      </c>
      <c r="F159" s="92" t="s">
        <v>20</v>
      </c>
      <c r="G159" s="92" t="s">
        <v>96</v>
      </c>
      <c r="H159" s="39">
        <v>45635.446875000001</v>
      </c>
    </row>
    <row r="160" spans="1:8" ht="20.100000000000001" customHeight="1" x14ac:dyDescent="0.2">
      <c r="A160" s="17">
        <f>SUBTOTAL(103,$B$4:B160)*1</f>
        <v>157</v>
      </c>
      <c r="B160" s="92" t="s">
        <v>681</v>
      </c>
      <c r="C160" s="9" t="s">
        <v>303</v>
      </c>
      <c r="D160" s="92" t="s">
        <v>94</v>
      </c>
      <c r="E160" s="92" t="s">
        <v>126</v>
      </c>
      <c r="F160" s="92" t="s">
        <v>19</v>
      </c>
      <c r="G160" s="92" t="s">
        <v>96</v>
      </c>
      <c r="H160" s="39">
        <v>45633.477777777778</v>
      </c>
    </row>
    <row r="161" spans="1:8" ht="20.100000000000001" customHeight="1" x14ac:dyDescent="0.2">
      <c r="A161" s="17">
        <f>SUBTOTAL(103,$B$4:B161)*1</f>
        <v>158</v>
      </c>
      <c r="B161" s="92" t="s">
        <v>681</v>
      </c>
      <c r="C161" s="9" t="s">
        <v>304</v>
      </c>
      <c r="D161" s="92" t="s">
        <v>94</v>
      </c>
      <c r="E161" s="92" t="s">
        <v>126</v>
      </c>
      <c r="F161" s="92" t="s">
        <v>20</v>
      </c>
      <c r="G161" s="92" t="s">
        <v>96</v>
      </c>
      <c r="H161" s="39">
        <v>45634.697916666664</v>
      </c>
    </row>
    <row r="162" spans="1:8" ht="20.100000000000001" customHeight="1" x14ac:dyDescent="0.2">
      <c r="A162" s="17">
        <f>SUBTOTAL(103,$B$4:B162)*1</f>
        <v>159</v>
      </c>
      <c r="B162" s="92" t="s">
        <v>681</v>
      </c>
      <c r="C162" s="9" t="s">
        <v>414</v>
      </c>
      <c r="D162" s="92" t="s">
        <v>94</v>
      </c>
      <c r="E162" s="92" t="s">
        <v>126</v>
      </c>
      <c r="F162" s="92" t="s">
        <v>20</v>
      </c>
      <c r="G162" s="92" t="s">
        <v>96</v>
      </c>
      <c r="H162" s="39">
        <v>45656.565972222219</v>
      </c>
    </row>
    <row r="163" spans="1:8" ht="20.100000000000001" customHeight="1" x14ac:dyDescent="0.2">
      <c r="A163" s="17">
        <f>SUBTOTAL(103,$B$4:B163)*1</f>
        <v>160</v>
      </c>
      <c r="B163" s="92" t="s">
        <v>681</v>
      </c>
      <c r="C163" s="9" t="s">
        <v>231</v>
      </c>
      <c r="D163" s="92" t="s">
        <v>102</v>
      </c>
      <c r="E163" s="92" t="s">
        <v>126</v>
      </c>
      <c r="F163" s="92" t="s">
        <v>20</v>
      </c>
      <c r="G163" s="92" t="s">
        <v>96</v>
      </c>
      <c r="H163" s="39">
        <v>45625.974270833336</v>
      </c>
    </row>
    <row r="164" spans="1:8" ht="20.100000000000001" customHeight="1" x14ac:dyDescent="0.2">
      <c r="A164" s="17">
        <f>SUBTOTAL(103,$B$4:B164)*1</f>
        <v>161</v>
      </c>
      <c r="B164" s="92" t="s">
        <v>681</v>
      </c>
      <c r="C164" s="9" t="s">
        <v>308</v>
      </c>
      <c r="D164" s="92" t="s">
        <v>94</v>
      </c>
      <c r="E164" s="92" t="s">
        <v>126</v>
      </c>
      <c r="F164" s="92" t="s">
        <v>20</v>
      </c>
      <c r="G164" s="92" t="s">
        <v>96</v>
      </c>
      <c r="H164" s="39">
        <v>45628.525694444441</v>
      </c>
    </row>
    <row r="165" spans="1:8" ht="20.100000000000001" customHeight="1" x14ac:dyDescent="0.2">
      <c r="A165" s="17">
        <f>SUBTOTAL(103,$B$4:B165)*1</f>
        <v>162</v>
      </c>
      <c r="B165" s="92" t="s">
        <v>681</v>
      </c>
      <c r="C165" s="9" t="s">
        <v>209</v>
      </c>
      <c r="D165" s="92" t="s">
        <v>94</v>
      </c>
      <c r="E165" s="92" t="s">
        <v>210</v>
      </c>
      <c r="F165" s="92" t="s">
        <v>19</v>
      </c>
      <c r="G165" s="92" t="s">
        <v>108</v>
      </c>
      <c r="H165" s="39">
        <v>45623.406655092593</v>
      </c>
    </row>
    <row r="166" spans="1:8" ht="20.100000000000001" customHeight="1" x14ac:dyDescent="0.2">
      <c r="A166" s="17">
        <f>SUBTOTAL(103,$B$4:B166)*1</f>
        <v>163</v>
      </c>
      <c r="B166" s="92" t="s">
        <v>681</v>
      </c>
      <c r="C166" s="9" t="s">
        <v>225</v>
      </c>
      <c r="D166" s="92" t="s">
        <v>94</v>
      </c>
      <c r="E166" s="92" t="s">
        <v>210</v>
      </c>
      <c r="F166" s="92" t="s">
        <v>19</v>
      </c>
      <c r="G166" s="92" t="s">
        <v>108</v>
      </c>
      <c r="H166" s="39">
        <v>45623.38958333333</v>
      </c>
    </row>
    <row r="167" spans="1:8" ht="20.100000000000001" customHeight="1" x14ac:dyDescent="0.2">
      <c r="A167" s="17">
        <f>SUBTOTAL(103,$B$4:B167)*1</f>
        <v>164</v>
      </c>
      <c r="B167" s="92" t="s">
        <v>681</v>
      </c>
      <c r="C167" s="9" t="s">
        <v>223</v>
      </c>
      <c r="D167" s="92" t="s">
        <v>94</v>
      </c>
      <c r="E167" s="92" t="s">
        <v>210</v>
      </c>
      <c r="F167" s="92" t="s">
        <v>19</v>
      </c>
      <c r="G167" s="92" t="s">
        <v>108</v>
      </c>
      <c r="H167" s="39">
        <v>45623.401400462964</v>
      </c>
    </row>
    <row r="168" spans="1:8" ht="20.100000000000001" customHeight="1" x14ac:dyDescent="0.2">
      <c r="A168" s="17">
        <f>SUBTOTAL(103,$B$4:B168)*1</f>
        <v>165</v>
      </c>
      <c r="B168" s="92" t="s">
        <v>681</v>
      </c>
      <c r="C168" s="9" t="s">
        <v>224</v>
      </c>
      <c r="D168" s="92" t="s">
        <v>94</v>
      </c>
      <c r="E168" s="92" t="s">
        <v>210</v>
      </c>
      <c r="F168" s="92" t="s">
        <v>19</v>
      </c>
      <c r="G168" s="92" t="s">
        <v>108</v>
      </c>
      <c r="H168" s="39">
        <v>45623.39638888889</v>
      </c>
    </row>
    <row r="169" spans="1:8" ht="20.100000000000001" customHeight="1" x14ac:dyDescent="0.2">
      <c r="A169" s="17">
        <f>SUBTOTAL(103,$B$4:B169)*1</f>
        <v>166</v>
      </c>
      <c r="B169" s="92" t="s">
        <v>681</v>
      </c>
      <c r="C169" s="9" t="s">
        <v>229</v>
      </c>
      <c r="D169" s="92" t="s">
        <v>94</v>
      </c>
      <c r="E169" s="92" t="s">
        <v>210</v>
      </c>
      <c r="F169" s="92" t="s">
        <v>19</v>
      </c>
      <c r="G169" s="92" t="s">
        <v>108</v>
      </c>
      <c r="H169" s="39">
        <v>45623.394467592596</v>
      </c>
    </row>
    <row r="170" spans="1:8" ht="20.100000000000001" customHeight="1" x14ac:dyDescent="0.2">
      <c r="A170" s="17">
        <f>SUBTOTAL(103,$B$4:B170)*1</f>
        <v>167</v>
      </c>
      <c r="B170" s="92" t="s">
        <v>681</v>
      </c>
      <c r="C170" s="9" t="s">
        <v>230</v>
      </c>
      <c r="D170" s="92" t="s">
        <v>94</v>
      </c>
      <c r="E170" s="92" t="s">
        <v>210</v>
      </c>
      <c r="F170" s="92" t="s">
        <v>19</v>
      </c>
      <c r="G170" s="92" t="s">
        <v>108</v>
      </c>
      <c r="H170" s="39">
        <v>45623.403101851851</v>
      </c>
    </row>
    <row r="171" spans="1:8" ht="20.100000000000001" customHeight="1" x14ac:dyDescent="0.2">
      <c r="A171" s="17">
        <f>SUBTOTAL(103,$B$4:B171)*1</f>
        <v>168</v>
      </c>
      <c r="B171" s="92" t="s">
        <v>681</v>
      </c>
      <c r="C171" s="9" t="s">
        <v>294</v>
      </c>
      <c r="D171" s="92" t="s">
        <v>94</v>
      </c>
      <c r="E171" s="92" t="s">
        <v>127</v>
      </c>
      <c r="F171" s="92" t="s">
        <v>20</v>
      </c>
      <c r="G171" s="92" t="s">
        <v>108</v>
      </c>
      <c r="H171" s="39">
        <v>45651.578148148146</v>
      </c>
    </row>
    <row r="172" spans="1:8" ht="20.100000000000001" customHeight="1" x14ac:dyDescent="0.2">
      <c r="A172" s="17">
        <f>SUBTOTAL(103,$B$4:B172)*1</f>
        <v>169</v>
      </c>
      <c r="B172" s="92" t="s">
        <v>681</v>
      </c>
      <c r="C172" s="9" t="s">
        <v>254</v>
      </c>
      <c r="D172" s="92" t="s">
        <v>94</v>
      </c>
      <c r="E172" s="92" t="s">
        <v>127</v>
      </c>
      <c r="F172" s="92" t="s">
        <v>20</v>
      </c>
      <c r="G172" s="92" t="s">
        <v>108</v>
      </c>
      <c r="H172" s="39">
        <v>45612.880740740744</v>
      </c>
    </row>
    <row r="173" spans="1:8" ht="20.100000000000001" customHeight="1" x14ac:dyDescent="0.2">
      <c r="A173" s="17">
        <f>SUBTOTAL(103,$B$4:B173)*1</f>
        <v>170</v>
      </c>
      <c r="B173" s="92" t="s">
        <v>681</v>
      </c>
      <c r="C173" s="9" t="s">
        <v>222</v>
      </c>
      <c r="D173" s="92" t="s">
        <v>94</v>
      </c>
      <c r="E173" s="92" t="s">
        <v>127</v>
      </c>
      <c r="F173" s="92" t="s">
        <v>20</v>
      </c>
      <c r="G173" s="92" t="s">
        <v>108</v>
      </c>
      <c r="H173" s="39">
        <v>45617.674085648148</v>
      </c>
    </row>
    <row r="174" spans="1:8" ht="20.100000000000001" customHeight="1" x14ac:dyDescent="0.2">
      <c r="A174" s="17">
        <f>SUBTOTAL(103,$B$4:B174)*1</f>
        <v>171</v>
      </c>
      <c r="B174" s="92" t="s">
        <v>681</v>
      </c>
      <c r="C174" s="9" t="s">
        <v>298</v>
      </c>
      <c r="D174" s="92" t="s">
        <v>94</v>
      </c>
      <c r="E174" s="92" t="s">
        <v>127</v>
      </c>
      <c r="F174" s="92" t="s">
        <v>20</v>
      </c>
      <c r="G174" s="92" t="s">
        <v>108</v>
      </c>
      <c r="H174" s="39">
        <v>45654.760092592594</v>
      </c>
    </row>
    <row r="175" spans="1:8" ht="20.100000000000001" customHeight="1" x14ac:dyDescent="0.2">
      <c r="A175" s="17">
        <f>SUBTOTAL(103,$B$4:B175)*1</f>
        <v>172</v>
      </c>
      <c r="B175" s="92" t="s">
        <v>681</v>
      </c>
      <c r="C175" s="9" t="s">
        <v>226</v>
      </c>
      <c r="D175" s="92" t="s">
        <v>94</v>
      </c>
      <c r="E175" s="92" t="s">
        <v>127</v>
      </c>
      <c r="F175" s="92" t="s">
        <v>20</v>
      </c>
      <c r="G175" s="92" t="s">
        <v>108</v>
      </c>
      <c r="H175" s="39">
        <v>45623.637673611112</v>
      </c>
    </row>
    <row r="176" spans="1:8" ht="20.100000000000001" customHeight="1" x14ac:dyDescent="0.2">
      <c r="A176" s="17">
        <f>SUBTOTAL(103,$B$4:B176)*1</f>
        <v>173</v>
      </c>
      <c r="B176" s="92" t="s">
        <v>681</v>
      </c>
      <c r="C176" s="9" t="s">
        <v>306</v>
      </c>
      <c r="D176" s="92" t="s">
        <v>94</v>
      </c>
      <c r="E176" s="92" t="s">
        <v>127</v>
      </c>
      <c r="F176" s="92" t="s">
        <v>20</v>
      </c>
      <c r="G176" s="92" t="s">
        <v>108</v>
      </c>
      <c r="H176" s="39">
        <v>45650.471215277779</v>
      </c>
    </row>
    <row r="177" spans="1:8" ht="20.100000000000001" customHeight="1" x14ac:dyDescent="0.2">
      <c r="A177" s="17">
        <f>SUBTOTAL(103,$B$4:B177)*1</f>
        <v>174</v>
      </c>
      <c r="B177" s="92" t="s">
        <v>681</v>
      </c>
      <c r="C177" s="9" t="s">
        <v>136</v>
      </c>
      <c r="D177" s="92" t="s">
        <v>102</v>
      </c>
      <c r="E177" s="92" t="s">
        <v>127</v>
      </c>
      <c r="F177" s="92" t="s">
        <v>20</v>
      </c>
      <c r="G177" s="92" t="s">
        <v>108</v>
      </c>
      <c r="H177" s="39">
        <v>45540.509016203701</v>
      </c>
    </row>
    <row r="178" spans="1:8" ht="20.100000000000001" customHeight="1" x14ac:dyDescent="0.2">
      <c r="A178" s="17">
        <f>SUBTOTAL(103,$B$4:B178)*1</f>
        <v>175</v>
      </c>
      <c r="B178" s="92" t="s">
        <v>681</v>
      </c>
      <c r="C178" s="9" t="s">
        <v>415</v>
      </c>
      <c r="D178" s="92" t="s">
        <v>102</v>
      </c>
      <c r="E178" s="92" t="s">
        <v>127</v>
      </c>
      <c r="F178" s="92" t="s">
        <v>20</v>
      </c>
      <c r="G178" s="92" t="s">
        <v>108</v>
      </c>
      <c r="H178" s="39">
        <v>45644.482210648152</v>
      </c>
    </row>
    <row r="179" spans="1:8" ht="20.100000000000001" customHeight="1" x14ac:dyDescent="0.2">
      <c r="A179" s="17">
        <f>SUBTOTAL(103,$B$4:B179)*1</f>
        <v>176</v>
      </c>
      <c r="B179" s="92" t="s">
        <v>681</v>
      </c>
      <c r="C179" s="9" t="s">
        <v>323</v>
      </c>
      <c r="D179" s="92" t="s">
        <v>102</v>
      </c>
      <c r="E179" s="92" t="s">
        <v>127</v>
      </c>
      <c r="F179" s="92" t="s">
        <v>20</v>
      </c>
      <c r="G179" s="92" t="s">
        <v>108</v>
      </c>
      <c r="H179" s="39">
        <v>45652.733506944445</v>
      </c>
    </row>
    <row r="180" spans="1:8" ht="20.100000000000001" customHeight="1" x14ac:dyDescent="0.2">
      <c r="A180" s="17">
        <f>SUBTOTAL(103,$B$4:B180)*1</f>
        <v>177</v>
      </c>
      <c r="B180" s="92" t="s">
        <v>681</v>
      </c>
      <c r="C180" s="9" t="s">
        <v>324</v>
      </c>
      <c r="D180" s="92" t="s">
        <v>102</v>
      </c>
      <c r="E180" s="92" t="s">
        <v>127</v>
      </c>
      <c r="F180" s="92" t="s">
        <v>20</v>
      </c>
      <c r="G180" s="92" t="s">
        <v>108</v>
      </c>
      <c r="H180" s="39">
        <v>45635.252962962964</v>
      </c>
    </row>
    <row r="181" spans="1:8" ht="20.100000000000001" customHeight="1" x14ac:dyDescent="0.2">
      <c r="A181" s="17">
        <f>SUBTOTAL(103,$B$4:B181)*1</f>
        <v>178</v>
      </c>
      <c r="B181" s="92" t="s">
        <v>681</v>
      </c>
      <c r="C181" s="9" t="s">
        <v>295</v>
      </c>
      <c r="D181" s="92" t="s">
        <v>102</v>
      </c>
      <c r="E181" s="92" t="s">
        <v>128</v>
      </c>
      <c r="F181" s="92" t="s">
        <v>19</v>
      </c>
      <c r="G181" s="92" t="s">
        <v>96</v>
      </c>
      <c r="H181" s="39" t="s">
        <v>130</v>
      </c>
    </row>
    <row r="182" spans="1:8" ht="20.100000000000001" customHeight="1" x14ac:dyDescent="0.2">
      <c r="A182" s="17">
        <f>SUBTOTAL(103,$B$4:B182)*1</f>
        <v>179</v>
      </c>
      <c r="B182" s="92" t="s">
        <v>681</v>
      </c>
      <c r="C182" s="9" t="s">
        <v>317</v>
      </c>
      <c r="D182" s="92" t="s">
        <v>94</v>
      </c>
      <c r="E182" s="92" t="s">
        <v>318</v>
      </c>
      <c r="F182" s="92" t="s">
        <v>98</v>
      </c>
      <c r="G182" s="92" t="s">
        <v>96</v>
      </c>
      <c r="H182" s="39">
        <v>45151.87158564815</v>
      </c>
    </row>
    <row r="183" spans="1:8" ht="20.100000000000001" customHeight="1" x14ac:dyDescent="0.2">
      <c r="A183" s="17">
        <f>SUBTOTAL(103,$B$4:B183)*1</f>
        <v>180</v>
      </c>
      <c r="B183" s="92" t="s">
        <v>681</v>
      </c>
      <c r="C183" s="9" t="s">
        <v>319</v>
      </c>
      <c r="D183" s="92" t="s">
        <v>94</v>
      </c>
      <c r="E183" s="92" t="s">
        <v>318</v>
      </c>
      <c r="F183" s="92" t="s">
        <v>98</v>
      </c>
      <c r="G183" s="92" t="s">
        <v>96</v>
      </c>
      <c r="H183" s="39">
        <v>45156.751388888886</v>
      </c>
    </row>
    <row r="184" spans="1:8" ht="20.100000000000001" customHeight="1" x14ac:dyDescent="0.2">
      <c r="A184" s="17">
        <f>SUBTOTAL(103,$B$4:B184)*1</f>
        <v>181</v>
      </c>
      <c r="B184" s="92" t="s">
        <v>681</v>
      </c>
      <c r="C184" s="9" t="s">
        <v>309</v>
      </c>
      <c r="D184" s="92" t="s">
        <v>94</v>
      </c>
      <c r="E184" s="92" t="s">
        <v>195</v>
      </c>
      <c r="F184" s="92" t="s">
        <v>20</v>
      </c>
      <c r="G184" s="92" t="s">
        <v>108</v>
      </c>
      <c r="H184" s="39">
        <v>45657.419537037036</v>
      </c>
    </row>
    <row r="185" spans="1:8" ht="20.100000000000001" customHeight="1" x14ac:dyDescent="0.2">
      <c r="A185" s="17">
        <f>SUBTOTAL(103,$B$4:B185)*1</f>
        <v>182</v>
      </c>
      <c r="B185" s="92" t="s">
        <v>681</v>
      </c>
      <c r="C185" s="9" t="s">
        <v>300</v>
      </c>
      <c r="D185" s="92" t="s">
        <v>94</v>
      </c>
      <c r="E185" s="92" t="s">
        <v>195</v>
      </c>
      <c r="F185" s="92" t="s">
        <v>20</v>
      </c>
      <c r="G185" s="92" t="s">
        <v>108</v>
      </c>
      <c r="H185" s="39">
        <v>45650.600277777776</v>
      </c>
    </row>
    <row r="186" spans="1:8" ht="20.100000000000001" customHeight="1" x14ac:dyDescent="0.2">
      <c r="A186" s="17">
        <f>SUBTOTAL(103,$B$4:B186)*1</f>
        <v>183</v>
      </c>
      <c r="B186" s="92" t="s">
        <v>681</v>
      </c>
      <c r="C186" s="9" t="s">
        <v>307</v>
      </c>
      <c r="D186" s="92" t="s">
        <v>94</v>
      </c>
      <c r="E186" s="92" t="s">
        <v>195</v>
      </c>
      <c r="F186" s="92" t="s">
        <v>20</v>
      </c>
      <c r="G186" s="92" t="s">
        <v>108</v>
      </c>
      <c r="H186" s="39">
        <v>45645.549143518518</v>
      </c>
    </row>
    <row r="187" spans="1:8" ht="20.100000000000001" customHeight="1" x14ac:dyDescent="0.2">
      <c r="A187" s="17">
        <f>SUBTOTAL(103,$B$4:B187)*1</f>
        <v>184</v>
      </c>
      <c r="B187" s="92" t="s">
        <v>681</v>
      </c>
      <c r="C187" s="9" t="s">
        <v>305</v>
      </c>
      <c r="D187" s="92" t="s">
        <v>94</v>
      </c>
      <c r="E187" s="92" t="s">
        <v>195</v>
      </c>
      <c r="F187" s="92" t="s">
        <v>20</v>
      </c>
      <c r="G187" s="92" t="s">
        <v>108</v>
      </c>
      <c r="H187" s="39">
        <v>45657.420219907406</v>
      </c>
    </row>
    <row r="188" spans="1:8" ht="20.100000000000001" customHeight="1" x14ac:dyDescent="0.2">
      <c r="A188" s="17">
        <f>SUBTOTAL(103,$B$4:B188)*1</f>
        <v>185</v>
      </c>
      <c r="B188" s="92" t="s">
        <v>681</v>
      </c>
      <c r="C188" s="9" t="s">
        <v>299</v>
      </c>
      <c r="D188" s="92" t="s">
        <v>94</v>
      </c>
      <c r="E188" s="92" t="s">
        <v>195</v>
      </c>
      <c r="F188" s="92" t="s">
        <v>20</v>
      </c>
      <c r="G188" s="92" t="s">
        <v>108</v>
      </c>
      <c r="H188" s="39">
        <v>45651.66302083333</v>
      </c>
    </row>
    <row r="189" spans="1:8" ht="20.100000000000001" customHeight="1" x14ac:dyDescent="0.2">
      <c r="A189" s="17">
        <f>SUBTOTAL(103,$B$4:B189)*1</f>
        <v>186</v>
      </c>
      <c r="B189" s="92" t="s">
        <v>681</v>
      </c>
      <c r="C189" s="9" t="s">
        <v>312</v>
      </c>
      <c r="D189" s="92" t="s">
        <v>94</v>
      </c>
      <c r="E189" s="92" t="s">
        <v>195</v>
      </c>
      <c r="F189" s="92" t="s">
        <v>20</v>
      </c>
      <c r="G189" s="92" t="s">
        <v>108</v>
      </c>
      <c r="H189" s="39">
        <v>45651.670069444444</v>
      </c>
    </row>
    <row r="190" spans="1:8" ht="20.100000000000001" customHeight="1" x14ac:dyDescent="0.2">
      <c r="A190" s="17">
        <f>SUBTOTAL(103,$B$4:B190)*1</f>
        <v>187</v>
      </c>
      <c r="B190" s="92" t="s">
        <v>681</v>
      </c>
      <c r="C190" s="9" t="s">
        <v>311</v>
      </c>
      <c r="D190" s="92" t="s">
        <v>94</v>
      </c>
      <c r="E190" s="92" t="s">
        <v>195</v>
      </c>
      <c r="F190" s="92" t="s">
        <v>20</v>
      </c>
      <c r="G190" s="92" t="s">
        <v>108</v>
      </c>
      <c r="H190" s="39">
        <v>45652.657361111109</v>
      </c>
    </row>
    <row r="191" spans="1:8" ht="20.100000000000001" customHeight="1" x14ac:dyDescent="0.2">
      <c r="A191" s="17">
        <f>SUBTOTAL(103,$B$4:B191)*1</f>
        <v>188</v>
      </c>
      <c r="B191" s="92" t="s">
        <v>681</v>
      </c>
      <c r="C191" s="9" t="s">
        <v>310</v>
      </c>
      <c r="D191" s="92" t="s">
        <v>94</v>
      </c>
      <c r="E191" s="92" t="s">
        <v>195</v>
      </c>
      <c r="F191" s="92" t="s">
        <v>20</v>
      </c>
      <c r="G191" s="92" t="s">
        <v>108</v>
      </c>
      <c r="H191" s="39">
        <v>45657.421203703707</v>
      </c>
    </row>
    <row r="192" spans="1:8" ht="20.100000000000001" customHeight="1" x14ac:dyDescent="0.2">
      <c r="A192" s="17">
        <f>SUBTOTAL(103,$B$4:B192)*1</f>
        <v>189</v>
      </c>
      <c r="B192" s="92" t="s">
        <v>681</v>
      </c>
      <c r="C192" s="9" t="s">
        <v>313</v>
      </c>
      <c r="D192" s="92" t="s">
        <v>94</v>
      </c>
      <c r="E192" s="92" t="s">
        <v>195</v>
      </c>
      <c r="F192" s="92" t="s">
        <v>20</v>
      </c>
      <c r="G192" s="92" t="s">
        <v>108</v>
      </c>
      <c r="H192" s="39">
        <v>45657.420555555553</v>
      </c>
    </row>
    <row r="193" spans="1:8" ht="20.100000000000001" customHeight="1" x14ac:dyDescent="0.2">
      <c r="A193" s="17">
        <f>SUBTOTAL(103,$B$4:B193)*1</f>
        <v>190</v>
      </c>
      <c r="B193" s="92" t="s">
        <v>681</v>
      </c>
      <c r="C193" s="9" t="s">
        <v>314</v>
      </c>
      <c r="D193" s="92" t="s">
        <v>94</v>
      </c>
      <c r="E193" s="92" t="s">
        <v>195</v>
      </c>
      <c r="F193" s="92" t="s">
        <v>20</v>
      </c>
      <c r="G193" s="92" t="s">
        <v>108</v>
      </c>
      <c r="H193" s="39">
        <v>45652.653078703705</v>
      </c>
    </row>
    <row r="194" spans="1:8" ht="20.100000000000001" customHeight="1" x14ac:dyDescent="0.2">
      <c r="A194" s="17">
        <f>SUBTOTAL(103,$B$4:B194)*1</f>
        <v>191</v>
      </c>
      <c r="B194" s="92" t="s">
        <v>681</v>
      </c>
      <c r="C194" s="9" t="s">
        <v>316</v>
      </c>
      <c r="D194" s="92" t="s">
        <v>94</v>
      </c>
      <c r="E194" s="92" t="s">
        <v>195</v>
      </c>
      <c r="F194" s="92" t="s">
        <v>20</v>
      </c>
      <c r="G194" s="92" t="s">
        <v>108</v>
      </c>
      <c r="H194" s="39">
        <v>45651.680555555555</v>
      </c>
    </row>
    <row r="195" spans="1:8" ht="20.100000000000001" customHeight="1" x14ac:dyDescent="0.2">
      <c r="A195" s="17">
        <f>SUBTOTAL(103,$B$4:B195)*1</f>
        <v>192</v>
      </c>
      <c r="B195" s="92" t="s">
        <v>683</v>
      </c>
      <c r="C195" s="9" t="s">
        <v>325</v>
      </c>
      <c r="D195" s="92" t="s">
        <v>94</v>
      </c>
      <c r="E195" s="92" t="s">
        <v>321</v>
      </c>
      <c r="F195" s="92" t="s">
        <v>20</v>
      </c>
      <c r="G195" s="92" t="s">
        <v>96</v>
      </c>
      <c r="H195" s="39">
        <v>45610.422997685186</v>
      </c>
    </row>
    <row r="196" spans="1:8" ht="20.100000000000001" customHeight="1" x14ac:dyDescent="0.2">
      <c r="A196" s="17">
        <f>SUBTOTAL(103,$B$4:B196)*1</f>
        <v>193</v>
      </c>
      <c r="B196" s="92" t="s">
        <v>683</v>
      </c>
      <c r="C196" s="9" t="s">
        <v>320</v>
      </c>
      <c r="D196" s="92" t="s">
        <v>94</v>
      </c>
      <c r="E196" s="92" t="s">
        <v>321</v>
      </c>
      <c r="F196" s="92" t="s">
        <v>20</v>
      </c>
      <c r="G196" s="92" t="s">
        <v>96</v>
      </c>
      <c r="H196" s="39">
        <v>45620.712013888886</v>
      </c>
    </row>
    <row r="197" spans="1:8" ht="20.100000000000001" customHeight="1" x14ac:dyDescent="0.2">
      <c r="A197" s="17">
        <f>SUBTOTAL(103,$B$4:B197)*1</f>
        <v>194</v>
      </c>
      <c r="B197" s="92" t="s">
        <v>683</v>
      </c>
      <c r="C197" s="9" t="s">
        <v>328</v>
      </c>
      <c r="D197" s="92" t="s">
        <v>94</v>
      </c>
      <c r="E197" s="92" t="s">
        <v>321</v>
      </c>
      <c r="F197" s="92" t="s">
        <v>20</v>
      </c>
      <c r="G197" s="92" t="s">
        <v>96</v>
      </c>
      <c r="H197" s="39">
        <v>45606.628784722219</v>
      </c>
    </row>
    <row r="198" spans="1:8" ht="20.100000000000001" customHeight="1" x14ac:dyDescent="0.2">
      <c r="A198" s="17">
        <f>SUBTOTAL(103,$B$4:B198)*1</f>
        <v>195</v>
      </c>
      <c r="B198" s="92" t="s">
        <v>683</v>
      </c>
      <c r="C198" s="9" t="s">
        <v>327</v>
      </c>
      <c r="D198" s="92" t="s">
        <v>94</v>
      </c>
      <c r="E198" s="92" t="s">
        <v>321</v>
      </c>
      <c r="F198" s="92" t="s">
        <v>20</v>
      </c>
      <c r="G198" s="92" t="s">
        <v>96</v>
      </c>
      <c r="H198" s="39">
        <v>45593.71266203704</v>
      </c>
    </row>
    <row r="199" spans="1:8" ht="20.100000000000001" customHeight="1" x14ac:dyDescent="0.2">
      <c r="A199" s="17">
        <f>SUBTOTAL(103,$B$4:B199)*1</f>
        <v>196</v>
      </c>
      <c r="B199" s="92" t="s">
        <v>683</v>
      </c>
      <c r="C199" s="9" t="s">
        <v>332</v>
      </c>
      <c r="D199" s="92" t="s">
        <v>94</v>
      </c>
      <c r="E199" s="92" t="s">
        <v>321</v>
      </c>
      <c r="F199" s="92" t="s">
        <v>20</v>
      </c>
      <c r="G199" s="92" t="s">
        <v>96</v>
      </c>
      <c r="H199" s="39">
        <v>45607.901041666664</v>
      </c>
    </row>
    <row r="200" spans="1:8" ht="20.100000000000001" customHeight="1" x14ac:dyDescent="0.2">
      <c r="A200" s="17">
        <f>SUBTOTAL(103,$B$4:B200)*1</f>
        <v>197</v>
      </c>
      <c r="B200" s="92" t="s">
        <v>683</v>
      </c>
      <c r="C200" s="9" t="s">
        <v>326</v>
      </c>
      <c r="D200" s="92" t="s">
        <v>94</v>
      </c>
      <c r="E200" s="92" t="s">
        <v>321</v>
      </c>
      <c r="F200" s="92" t="s">
        <v>20</v>
      </c>
      <c r="G200" s="92" t="s">
        <v>96</v>
      </c>
      <c r="H200" s="39">
        <v>45593.712627314817</v>
      </c>
    </row>
    <row r="201" spans="1:8" ht="20.100000000000001" customHeight="1" x14ac:dyDescent="0.2">
      <c r="A201" s="17">
        <f>SUBTOTAL(103,$B$4:B201)*1</f>
        <v>198</v>
      </c>
      <c r="B201" s="92" t="s">
        <v>683</v>
      </c>
      <c r="C201" s="9" t="s">
        <v>330</v>
      </c>
      <c r="D201" s="92" t="s">
        <v>94</v>
      </c>
      <c r="E201" s="92" t="s">
        <v>321</v>
      </c>
      <c r="F201" s="92" t="s">
        <v>20</v>
      </c>
      <c r="G201" s="92" t="s">
        <v>96</v>
      </c>
      <c r="H201" s="39">
        <v>45593.518969907411</v>
      </c>
    </row>
    <row r="202" spans="1:8" ht="20.100000000000001" customHeight="1" x14ac:dyDescent="0.2">
      <c r="A202" s="17">
        <f>SUBTOTAL(103,$B$4:B202)*1</f>
        <v>199</v>
      </c>
      <c r="B202" s="92" t="s">
        <v>683</v>
      </c>
      <c r="C202" s="9" t="s">
        <v>329</v>
      </c>
      <c r="D202" s="92" t="s">
        <v>94</v>
      </c>
      <c r="E202" s="92" t="s">
        <v>321</v>
      </c>
      <c r="F202" s="92" t="s">
        <v>20</v>
      </c>
      <c r="G202" s="92" t="s">
        <v>96</v>
      </c>
      <c r="H202" s="39">
        <v>45605.693865740737</v>
      </c>
    </row>
    <row r="203" spans="1:8" ht="20.100000000000001" customHeight="1" x14ac:dyDescent="0.2">
      <c r="A203" s="17">
        <f>SUBTOTAL(103,$B$4:B203)*1</f>
        <v>200</v>
      </c>
      <c r="B203" s="92" t="s">
        <v>683</v>
      </c>
      <c r="C203" s="9" t="s">
        <v>331</v>
      </c>
      <c r="D203" s="92" t="s">
        <v>94</v>
      </c>
      <c r="E203" s="92" t="s">
        <v>321</v>
      </c>
      <c r="F203" s="92" t="s">
        <v>20</v>
      </c>
      <c r="G203" s="92" t="s">
        <v>96</v>
      </c>
      <c r="H203" s="39">
        <v>45607.825972222221</v>
      </c>
    </row>
    <row r="204" spans="1:8" ht="20.100000000000001" customHeight="1" x14ac:dyDescent="0.2">
      <c r="A204" s="17">
        <f>SUBTOTAL(103,$B$4:B204)*1</f>
        <v>201</v>
      </c>
      <c r="B204" s="92" t="s">
        <v>683</v>
      </c>
      <c r="C204" s="9" t="s">
        <v>333</v>
      </c>
      <c r="D204" s="92" t="s">
        <v>94</v>
      </c>
      <c r="E204" s="92" t="s">
        <v>321</v>
      </c>
      <c r="F204" s="92" t="s">
        <v>20</v>
      </c>
      <c r="G204" s="92" t="s">
        <v>96</v>
      </c>
      <c r="H204" s="39">
        <v>45605.556342592594</v>
      </c>
    </row>
    <row r="205" spans="1:8" ht="20.100000000000001" customHeight="1" x14ac:dyDescent="0.2">
      <c r="A205" s="17">
        <f>SUBTOTAL(103,$B$4:B205)*1</f>
        <v>202</v>
      </c>
      <c r="B205" s="92" t="s">
        <v>683</v>
      </c>
      <c r="C205" s="9" t="s">
        <v>416</v>
      </c>
      <c r="D205" s="92" t="s">
        <v>94</v>
      </c>
      <c r="E205" s="92" t="s">
        <v>321</v>
      </c>
      <c r="F205" s="92" t="s">
        <v>20</v>
      </c>
      <c r="G205" s="92" t="s">
        <v>96</v>
      </c>
      <c r="H205" s="39">
        <v>45610.422685185185</v>
      </c>
    </row>
    <row r="206" spans="1:8" ht="20.100000000000001" customHeight="1" x14ac:dyDescent="0.2">
      <c r="A206" s="17">
        <f>SUBTOTAL(103,$B$4:B206)*1</f>
        <v>203</v>
      </c>
      <c r="B206" s="92" t="s">
        <v>683</v>
      </c>
      <c r="C206" s="9" t="s">
        <v>334</v>
      </c>
      <c r="D206" s="92" t="s">
        <v>94</v>
      </c>
      <c r="E206" s="92" t="s">
        <v>321</v>
      </c>
      <c r="F206" s="92" t="s">
        <v>20</v>
      </c>
      <c r="G206" s="92" t="s">
        <v>96</v>
      </c>
      <c r="H206" s="39">
        <v>45610.423506944448</v>
      </c>
    </row>
    <row r="207" spans="1:8" ht="20.100000000000001" customHeight="1" x14ac:dyDescent="0.2">
      <c r="A207" s="17">
        <f>SUBTOTAL(103,$B$4:B207)*1</f>
        <v>204</v>
      </c>
      <c r="B207" s="92" t="s">
        <v>683</v>
      </c>
      <c r="C207" s="9" t="s">
        <v>336</v>
      </c>
      <c r="D207" s="92" t="s">
        <v>94</v>
      </c>
      <c r="E207" s="92" t="s">
        <v>321</v>
      </c>
      <c r="F207" s="92" t="s">
        <v>20</v>
      </c>
      <c r="G207" s="92" t="s">
        <v>96</v>
      </c>
      <c r="H207" s="39">
        <v>45620.750983796293</v>
      </c>
    </row>
    <row r="208" spans="1:8" ht="20.100000000000001" customHeight="1" x14ac:dyDescent="0.2">
      <c r="A208" s="17">
        <f>SUBTOTAL(103,$B$4:B208)*1</f>
        <v>205</v>
      </c>
      <c r="B208" s="92" t="s">
        <v>683</v>
      </c>
      <c r="C208" s="9" t="s">
        <v>335</v>
      </c>
      <c r="D208" s="92" t="s">
        <v>94</v>
      </c>
      <c r="E208" s="92" t="s">
        <v>321</v>
      </c>
      <c r="F208" s="92" t="s">
        <v>20</v>
      </c>
      <c r="G208" s="92" t="s">
        <v>96</v>
      </c>
      <c r="H208" s="39">
        <v>45610.478009259263</v>
      </c>
    </row>
    <row r="209" spans="1:8" ht="20.100000000000001" customHeight="1" x14ac:dyDescent="0.2">
      <c r="A209" s="17">
        <f>SUBTOTAL(103,$B$4:B209)*1</f>
        <v>206</v>
      </c>
      <c r="B209" s="92" t="s">
        <v>683</v>
      </c>
      <c r="C209" s="9" t="s">
        <v>337</v>
      </c>
      <c r="D209" s="92" t="s">
        <v>94</v>
      </c>
      <c r="E209" s="92" t="s">
        <v>121</v>
      </c>
      <c r="F209" s="92" t="s">
        <v>20</v>
      </c>
      <c r="G209" s="92" t="s">
        <v>96</v>
      </c>
      <c r="H209" s="39">
        <v>45623.709189814814</v>
      </c>
    </row>
    <row r="210" spans="1:8" ht="20.100000000000001" customHeight="1" x14ac:dyDescent="0.2">
      <c r="A210" s="17">
        <f>SUBTOTAL(103,$B$4:B210)*1</f>
        <v>207</v>
      </c>
      <c r="B210" s="92" t="s">
        <v>683</v>
      </c>
      <c r="C210" s="9" t="s">
        <v>339</v>
      </c>
      <c r="D210" s="92" t="s">
        <v>94</v>
      </c>
      <c r="E210" s="92" t="s">
        <v>121</v>
      </c>
      <c r="F210" s="92" t="s">
        <v>19</v>
      </c>
      <c r="G210" s="92" t="s">
        <v>96</v>
      </c>
      <c r="H210" s="39">
        <v>45640.633877314816</v>
      </c>
    </row>
    <row r="211" spans="1:8" ht="20.100000000000001" customHeight="1" x14ac:dyDescent="0.2">
      <c r="A211" s="17">
        <f>SUBTOTAL(103,$B$4:B211)*1</f>
        <v>208</v>
      </c>
      <c r="B211" s="92" t="s">
        <v>683</v>
      </c>
      <c r="C211" s="9" t="s">
        <v>340</v>
      </c>
      <c r="D211" s="92" t="s">
        <v>102</v>
      </c>
      <c r="E211" s="92" t="s">
        <v>121</v>
      </c>
      <c r="F211" s="92" t="s">
        <v>19</v>
      </c>
      <c r="G211" s="92" t="s">
        <v>96</v>
      </c>
      <c r="H211" s="39">
        <v>45641.694189814814</v>
      </c>
    </row>
    <row r="212" spans="1:8" ht="20.100000000000001" customHeight="1" x14ac:dyDescent="0.2">
      <c r="A212" s="17">
        <f>SUBTOTAL(103,$B$4:B212)*1</f>
        <v>209</v>
      </c>
      <c r="B212" s="92" t="s">
        <v>683</v>
      </c>
      <c r="C212" s="9" t="s">
        <v>341</v>
      </c>
      <c r="D212" s="92" t="s">
        <v>102</v>
      </c>
      <c r="E212" s="92" t="s">
        <v>342</v>
      </c>
      <c r="F212" s="92" t="s">
        <v>19</v>
      </c>
      <c r="G212" s="92" t="s">
        <v>96</v>
      </c>
      <c r="H212" s="39">
        <v>45649.525277777779</v>
      </c>
    </row>
    <row r="213" spans="1:8" ht="20.100000000000001" customHeight="1" x14ac:dyDescent="0.2">
      <c r="A213" s="17">
        <f>SUBTOTAL(103,$B$4:B213)*1</f>
        <v>210</v>
      </c>
      <c r="B213" s="92" t="s">
        <v>683</v>
      </c>
      <c r="C213" s="9" t="s">
        <v>338</v>
      </c>
      <c r="D213" s="92" t="s">
        <v>94</v>
      </c>
      <c r="E213" s="92" t="s">
        <v>155</v>
      </c>
      <c r="F213" s="92" t="s">
        <v>20</v>
      </c>
      <c r="G213" s="92" t="s">
        <v>96</v>
      </c>
      <c r="H213" s="39">
        <v>45643.368055555555</v>
      </c>
    </row>
    <row r="214" spans="1:8" ht="20.100000000000001" customHeight="1" x14ac:dyDescent="0.2">
      <c r="A214" s="17">
        <f>SUBTOTAL(103,$B$4:B214)*1</f>
        <v>211</v>
      </c>
      <c r="B214" s="92" t="s">
        <v>682</v>
      </c>
      <c r="C214" s="9" t="s">
        <v>232</v>
      </c>
      <c r="D214" s="92" t="s">
        <v>94</v>
      </c>
      <c r="E214" s="92" t="s">
        <v>233</v>
      </c>
      <c r="F214" s="92" t="s">
        <v>19</v>
      </c>
      <c r="G214" s="92" t="s">
        <v>96</v>
      </c>
      <c r="H214" s="39">
        <v>45604.703402777777</v>
      </c>
    </row>
    <row r="215" spans="1:8" ht="20.100000000000001" customHeight="1" x14ac:dyDescent="0.2">
      <c r="A215" s="17">
        <f>SUBTOTAL(103,$B$4:B215)*1</f>
        <v>212</v>
      </c>
      <c r="B215" s="92" t="s">
        <v>85</v>
      </c>
      <c r="C215" s="9" t="s">
        <v>241</v>
      </c>
      <c r="D215" s="92" t="s">
        <v>94</v>
      </c>
      <c r="E215" s="92" t="s">
        <v>168</v>
      </c>
      <c r="F215" s="92" t="s">
        <v>19</v>
      </c>
      <c r="G215" s="92" t="s">
        <v>96</v>
      </c>
      <c r="H215" s="39">
        <v>45615.450358796297</v>
      </c>
    </row>
    <row r="216" spans="1:8" ht="20.100000000000001" customHeight="1" x14ac:dyDescent="0.2">
      <c r="A216" s="17">
        <f>SUBTOTAL(103,$B$4:B216)*1</f>
        <v>213</v>
      </c>
      <c r="B216" s="92" t="s">
        <v>85</v>
      </c>
      <c r="C216" s="9" t="s">
        <v>240</v>
      </c>
      <c r="D216" s="92" t="s">
        <v>94</v>
      </c>
      <c r="E216" s="92" t="s">
        <v>168</v>
      </c>
      <c r="F216" s="92" t="s">
        <v>19</v>
      </c>
      <c r="G216" s="92" t="s">
        <v>96</v>
      </c>
      <c r="H216" s="39">
        <v>45606.390775462962</v>
      </c>
    </row>
    <row r="217" spans="1:8" ht="20.100000000000001" customHeight="1" x14ac:dyDescent="0.2">
      <c r="A217" s="17">
        <f>SUBTOTAL(103,$B$4:B217)*1</f>
        <v>214</v>
      </c>
      <c r="B217" s="92" t="s">
        <v>85</v>
      </c>
      <c r="C217" s="9" t="s">
        <v>243</v>
      </c>
      <c r="D217" s="92" t="s">
        <v>102</v>
      </c>
      <c r="E217" s="92" t="s">
        <v>242</v>
      </c>
      <c r="F217" s="92" t="s">
        <v>19</v>
      </c>
      <c r="G217" s="92" t="s">
        <v>96</v>
      </c>
      <c r="H217" s="39">
        <v>45602.519328703704</v>
      </c>
    </row>
    <row r="218" spans="1:8" ht="20.100000000000001" customHeight="1" x14ac:dyDescent="0.2">
      <c r="A218" s="17">
        <f>SUBTOTAL(103,$B$4:B218)*1</f>
        <v>215</v>
      </c>
      <c r="B218" s="92" t="s">
        <v>85</v>
      </c>
      <c r="C218" s="9" t="s">
        <v>345</v>
      </c>
      <c r="D218" s="92" t="s">
        <v>102</v>
      </c>
      <c r="E218" s="92" t="s">
        <v>242</v>
      </c>
      <c r="F218" s="92" t="s">
        <v>19</v>
      </c>
      <c r="G218" s="92" t="s">
        <v>96</v>
      </c>
      <c r="H218" s="39">
        <v>45657.483634259261</v>
      </c>
    </row>
    <row r="219" spans="1:8" ht="20.100000000000001" customHeight="1" x14ac:dyDescent="0.2">
      <c r="A219" s="17">
        <f>SUBTOTAL(103,$B$4:B219)*1</f>
        <v>216</v>
      </c>
      <c r="B219" s="92" t="s">
        <v>85</v>
      </c>
      <c r="C219" s="9" t="s">
        <v>343</v>
      </c>
      <c r="D219" s="92" t="s">
        <v>94</v>
      </c>
      <c r="E219" s="92" t="s">
        <v>235</v>
      </c>
      <c r="F219" s="92" t="s">
        <v>98</v>
      </c>
      <c r="G219" s="92" t="s">
        <v>120</v>
      </c>
      <c r="H219" s="39">
        <v>45633.882060185184</v>
      </c>
    </row>
    <row r="220" spans="1:8" ht="20.100000000000001" customHeight="1" x14ac:dyDescent="0.2">
      <c r="A220" s="17">
        <f>SUBTOTAL(103,$B$4:B220)*1</f>
        <v>217</v>
      </c>
      <c r="B220" s="92" t="s">
        <v>85</v>
      </c>
      <c r="C220" s="9" t="s">
        <v>234</v>
      </c>
      <c r="D220" s="92" t="s">
        <v>94</v>
      </c>
      <c r="E220" s="92" t="s">
        <v>235</v>
      </c>
      <c r="F220" s="92" t="s">
        <v>98</v>
      </c>
      <c r="G220" s="92" t="s">
        <v>120</v>
      </c>
      <c r="H220" s="39">
        <v>45626.929166666669</v>
      </c>
    </row>
    <row r="221" spans="1:8" ht="20.100000000000001" customHeight="1" x14ac:dyDescent="0.2">
      <c r="A221" s="17">
        <f>SUBTOTAL(103,$B$4:B221)*1</f>
        <v>218</v>
      </c>
      <c r="B221" s="92" t="s">
        <v>85</v>
      </c>
      <c r="C221" s="9" t="s">
        <v>237</v>
      </c>
      <c r="D221" s="92" t="s">
        <v>94</v>
      </c>
      <c r="E221" s="92" t="s">
        <v>235</v>
      </c>
      <c r="F221" s="92" t="s">
        <v>98</v>
      </c>
      <c r="G221" s="92" t="s">
        <v>120</v>
      </c>
      <c r="H221" s="39">
        <v>45608.528611111113</v>
      </c>
    </row>
    <row r="222" spans="1:8" ht="20.100000000000001" customHeight="1" x14ac:dyDescent="0.2">
      <c r="A222" s="17">
        <f>SUBTOTAL(103,$B$4:B222)*1</f>
        <v>219</v>
      </c>
      <c r="B222" s="92" t="s">
        <v>85</v>
      </c>
      <c r="C222" s="9" t="s">
        <v>238</v>
      </c>
      <c r="D222" s="92" t="s">
        <v>94</v>
      </c>
      <c r="E222" s="92" t="s">
        <v>235</v>
      </c>
      <c r="F222" s="92" t="s">
        <v>98</v>
      </c>
      <c r="G222" s="92" t="s">
        <v>120</v>
      </c>
      <c r="H222" s="39">
        <v>45620.567546296297</v>
      </c>
    </row>
    <row r="223" spans="1:8" ht="20.100000000000001" customHeight="1" x14ac:dyDescent="0.2">
      <c r="A223" s="17">
        <f>SUBTOTAL(103,$B$4:B223)*1</f>
        <v>220</v>
      </c>
      <c r="B223" s="92" t="s">
        <v>85</v>
      </c>
      <c r="C223" s="9" t="s">
        <v>236</v>
      </c>
      <c r="D223" s="92" t="s">
        <v>94</v>
      </c>
      <c r="E223" s="92" t="s">
        <v>235</v>
      </c>
      <c r="F223" s="92" t="s">
        <v>98</v>
      </c>
      <c r="G223" s="92" t="s">
        <v>120</v>
      </c>
      <c r="H223" s="39">
        <v>45600.80568287037</v>
      </c>
    </row>
    <row r="224" spans="1:8" ht="20.100000000000001" customHeight="1" x14ac:dyDescent="0.2">
      <c r="A224" s="17">
        <f>SUBTOTAL(103,$B$4:B224)*1</f>
        <v>221</v>
      </c>
      <c r="B224" s="92" t="s">
        <v>85</v>
      </c>
      <c r="C224" s="9" t="s">
        <v>239</v>
      </c>
      <c r="D224" s="92" t="s">
        <v>94</v>
      </c>
      <c r="E224" s="92" t="s">
        <v>235</v>
      </c>
      <c r="F224" s="92" t="s">
        <v>98</v>
      </c>
      <c r="G224" s="92" t="s">
        <v>120</v>
      </c>
      <c r="H224" s="39">
        <v>45602.827407407407</v>
      </c>
    </row>
    <row r="225" spans="1:8" ht="20.100000000000001" customHeight="1" x14ac:dyDescent="0.2">
      <c r="A225" s="17">
        <f>SUBTOTAL(103,$B$4:B225)*1</f>
        <v>222</v>
      </c>
      <c r="B225" s="92" t="s">
        <v>88</v>
      </c>
      <c r="C225" s="9" t="s">
        <v>172</v>
      </c>
      <c r="D225" s="92" t="s">
        <v>102</v>
      </c>
      <c r="E225" s="92" t="s">
        <v>173</v>
      </c>
      <c r="F225" s="92" t="s">
        <v>20</v>
      </c>
      <c r="G225" s="92" t="s">
        <v>122</v>
      </c>
      <c r="H225" s="39">
        <v>45573.747569444444</v>
      </c>
    </row>
    <row r="226" spans="1:8" ht="20.100000000000001" customHeight="1" x14ac:dyDescent="0.2">
      <c r="A226" s="17">
        <f>SUBTOTAL(103,$B$4:B226)*1</f>
        <v>223</v>
      </c>
      <c r="B226" s="92" t="s">
        <v>88</v>
      </c>
      <c r="C226" s="9" t="s">
        <v>351</v>
      </c>
      <c r="D226" s="92" t="s">
        <v>94</v>
      </c>
      <c r="E226" s="92" t="s">
        <v>350</v>
      </c>
      <c r="F226" s="92" t="s">
        <v>20</v>
      </c>
      <c r="G226" s="92" t="s">
        <v>125</v>
      </c>
      <c r="H226" s="39">
        <v>45656.511944444443</v>
      </c>
    </row>
    <row r="227" spans="1:8" ht="20.100000000000001" customHeight="1" x14ac:dyDescent="0.2">
      <c r="A227" s="17">
        <f>SUBTOTAL(103,$B$4:B227)*1</f>
        <v>224</v>
      </c>
      <c r="B227" s="92" t="s">
        <v>88</v>
      </c>
      <c r="C227" s="9" t="s">
        <v>349</v>
      </c>
      <c r="D227" s="92" t="s">
        <v>94</v>
      </c>
      <c r="E227" s="92" t="s">
        <v>350</v>
      </c>
      <c r="F227" s="92" t="s">
        <v>20</v>
      </c>
      <c r="G227" s="92" t="s">
        <v>125</v>
      </c>
      <c r="H227" s="39">
        <v>45656.511238425926</v>
      </c>
    </row>
    <row r="228" spans="1:8" ht="20.100000000000001" customHeight="1" x14ac:dyDescent="0.2">
      <c r="A228" s="17">
        <f>SUBTOTAL(103,$B$4:B228)*1</f>
        <v>225</v>
      </c>
      <c r="B228" s="92" t="s">
        <v>88</v>
      </c>
      <c r="C228" s="9" t="s">
        <v>358</v>
      </c>
      <c r="D228" s="92" t="s">
        <v>94</v>
      </c>
      <c r="E228" s="92" t="s">
        <v>350</v>
      </c>
      <c r="F228" s="92" t="s">
        <v>20</v>
      </c>
      <c r="G228" s="92" t="s">
        <v>125</v>
      </c>
      <c r="H228" s="39">
        <v>45652.806921296295</v>
      </c>
    </row>
    <row r="229" spans="1:8" ht="20.100000000000001" customHeight="1" x14ac:dyDescent="0.2">
      <c r="A229" s="17">
        <f>SUBTOTAL(103,$B$4:B229)*1</f>
        <v>226</v>
      </c>
      <c r="B229" s="92" t="s">
        <v>88</v>
      </c>
      <c r="C229" s="9" t="s">
        <v>347</v>
      </c>
      <c r="D229" s="92" t="s">
        <v>94</v>
      </c>
      <c r="E229" s="92" t="s">
        <v>348</v>
      </c>
      <c r="F229" s="92" t="s">
        <v>20</v>
      </c>
      <c r="G229" s="92" t="s">
        <v>122</v>
      </c>
      <c r="H229" s="39" t="s">
        <v>130</v>
      </c>
    </row>
    <row r="230" spans="1:8" ht="20.100000000000001" customHeight="1" x14ac:dyDescent="0.2">
      <c r="A230" s="17">
        <f>SUBTOTAL(103,$B$4:B230)*1</f>
        <v>227</v>
      </c>
      <c r="B230" s="92" t="s">
        <v>88</v>
      </c>
      <c r="C230" s="9" t="s">
        <v>346</v>
      </c>
      <c r="D230" s="92" t="s">
        <v>94</v>
      </c>
      <c r="E230" s="92" t="s">
        <v>246</v>
      </c>
      <c r="F230" s="92" t="s">
        <v>20</v>
      </c>
      <c r="G230" s="92" t="s">
        <v>125</v>
      </c>
      <c r="H230" s="39">
        <v>45652.553333333337</v>
      </c>
    </row>
    <row r="231" spans="1:8" ht="20.100000000000001" customHeight="1" x14ac:dyDescent="0.2">
      <c r="A231" s="17">
        <f>SUBTOTAL(103,$B$4:B231)*1</f>
        <v>228</v>
      </c>
      <c r="B231" s="92" t="s">
        <v>88</v>
      </c>
      <c r="C231" s="9" t="s">
        <v>352</v>
      </c>
      <c r="D231" s="92" t="s">
        <v>94</v>
      </c>
      <c r="E231" s="92" t="s">
        <v>353</v>
      </c>
      <c r="F231" s="92" t="s">
        <v>20</v>
      </c>
      <c r="G231" s="92" t="s">
        <v>125</v>
      </c>
      <c r="H231" s="39">
        <v>45693.68105324074</v>
      </c>
    </row>
    <row r="232" spans="1:8" ht="20.100000000000001" customHeight="1" x14ac:dyDescent="0.2">
      <c r="A232" s="17">
        <f>SUBTOTAL(103,$B$4:B232)*1</f>
        <v>229</v>
      </c>
      <c r="B232" s="92" t="s">
        <v>88</v>
      </c>
      <c r="C232" s="9" t="s">
        <v>354</v>
      </c>
      <c r="D232" s="92" t="s">
        <v>94</v>
      </c>
      <c r="E232" s="92" t="s">
        <v>355</v>
      </c>
      <c r="F232" s="92" t="s">
        <v>98</v>
      </c>
      <c r="G232" s="92" t="s">
        <v>115</v>
      </c>
      <c r="H232" s="39">
        <v>45554.891805555555</v>
      </c>
    </row>
    <row r="233" spans="1:8" ht="20.100000000000001" customHeight="1" x14ac:dyDescent="0.2">
      <c r="A233" s="17">
        <f>SUBTOTAL(103,$B$4:B233)*1</f>
        <v>230</v>
      </c>
      <c r="B233" s="92" t="s">
        <v>88</v>
      </c>
      <c r="C233" s="9" t="s">
        <v>356</v>
      </c>
      <c r="D233" s="92" t="s">
        <v>102</v>
      </c>
      <c r="E233" s="92" t="s">
        <v>357</v>
      </c>
      <c r="F233" s="92" t="s">
        <v>19</v>
      </c>
      <c r="G233" s="92" t="s">
        <v>115</v>
      </c>
      <c r="H233" s="39">
        <v>45657.73710648148</v>
      </c>
    </row>
    <row r="234" spans="1:8" ht="20.100000000000001" customHeight="1" x14ac:dyDescent="0.2">
      <c r="A234" s="17">
        <f>SUBTOTAL(103,$B$4:B234)*1</f>
        <v>231</v>
      </c>
      <c r="B234" s="92" t="s">
        <v>88</v>
      </c>
      <c r="C234" s="9" t="s">
        <v>244</v>
      </c>
      <c r="D234" s="92" t="s">
        <v>94</v>
      </c>
      <c r="E234" s="92" t="s">
        <v>245</v>
      </c>
      <c r="F234" s="92" t="s">
        <v>98</v>
      </c>
      <c r="G234" s="92" t="s">
        <v>125</v>
      </c>
      <c r="H234" s="39">
        <v>45610.47923611111</v>
      </c>
    </row>
    <row r="235" spans="1:8" ht="20.100000000000001" customHeight="1" x14ac:dyDescent="0.2">
      <c r="A235" s="17">
        <f>SUBTOTAL(103,$B$4:B235)*1</f>
        <v>232</v>
      </c>
      <c r="B235" s="92" t="s">
        <v>83</v>
      </c>
      <c r="C235" s="9" t="s">
        <v>361</v>
      </c>
      <c r="D235" s="92" t="s">
        <v>94</v>
      </c>
      <c r="E235" s="92" t="s">
        <v>362</v>
      </c>
      <c r="F235" s="92" t="s">
        <v>98</v>
      </c>
      <c r="G235" s="92" t="s">
        <v>104</v>
      </c>
      <c r="H235" s="39">
        <v>45654.157812500001</v>
      </c>
    </row>
    <row r="236" spans="1:8" ht="20.100000000000001" customHeight="1" x14ac:dyDescent="0.2">
      <c r="A236" s="17">
        <f>SUBTOTAL(103,$B$4:B236)*1</f>
        <v>233</v>
      </c>
      <c r="B236" s="92" t="s">
        <v>83</v>
      </c>
      <c r="C236" s="9" t="s">
        <v>359</v>
      </c>
      <c r="D236" s="92" t="s">
        <v>102</v>
      </c>
      <c r="E236" s="92" t="s">
        <v>110</v>
      </c>
      <c r="F236" s="92" t="s">
        <v>98</v>
      </c>
      <c r="G236" s="92" t="s">
        <v>104</v>
      </c>
      <c r="H236" s="39">
        <v>45650.788506944446</v>
      </c>
    </row>
    <row r="237" spans="1:8" ht="20.100000000000001" customHeight="1" x14ac:dyDescent="0.2">
      <c r="A237" s="17">
        <f>SUBTOTAL(103,$B$4:B237)*1</f>
        <v>234</v>
      </c>
      <c r="B237" s="92" t="s">
        <v>83</v>
      </c>
      <c r="C237" s="9" t="s">
        <v>360</v>
      </c>
      <c r="D237" s="92" t="s">
        <v>102</v>
      </c>
      <c r="E237" s="92" t="s">
        <v>110</v>
      </c>
      <c r="F237" s="92" t="s">
        <v>98</v>
      </c>
      <c r="G237" s="92" t="s">
        <v>104</v>
      </c>
      <c r="H237" s="39">
        <v>45693.666550925926</v>
      </c>
    </row>
    <row r="238" spans="1:8" ht="20.100000000000001" customHeight="1" x14ac:dyDescent="0.2">
      <c r="A238" s="17">
        <f>SUBTOTAL(103,$B$4:B238)*1</f>
        <v>235</v>
      </c>
      <c r="B238" s="92" t="s">
        <v>83</v>
      </c>
      <c r="C238" s="9" t="s">
        <v>363</v>
      </c>
      <c r="D238" s="92" t="s">
        <v>94</v>
      </c>
      <c r="E238" s="92" t="s">
        <v>110</v>
      </c>
      <c r="F238" s="92" t="s">
        <v>98</v>
      </c>
      <c r="G238" s="92" t="s">
        <v>104</v>
      </c>
      <c r="H238" s="39">
        <v>45653.495520833334</v>
      </c>
    </row>
    <row r="239" spans="1:8" ht="20.100000000000001" customHeight="1" x14ac:dyDescent="0.2">
      <c r="A239" s="17">
        <f>SUBTOTAL(103,$B$4:B239)*1</f>
        <v>236</v>
      </c>
      <c r="B239" s="92" t="s">
        <v>83</v>
      </c>
      <c r="C239" s="9" t="s">
        <v>364</v>
      </c>
      <c r="D239" s="92" t="s">
        <v>94</v>
      </c>
      <c r="E239" s="92" t="s">
        <v>110</v>
      </c>
      <c r="F239" s="92" t="s">
        <v>98</v>
      </c>
      <c r="G239" s="92" t="s">
        <v>104</v>
      </c>
      <c r="H239" s="39">
        <v>45652.554814814815</v>
      </c>
    </row>
    <row r="240" spans="1:8" ht="20.100000000000001" customHeight="1" x14ac:dyDescent="0.2">
      <c r="A240" s="17">
        <f>SUBTOTAL(103,$B$4:B240)*1</f>
        <v>237</v>
      </c>
      <c r="B240" s="92" t="s">
        <v>83</v>
      </c>
      <c r="C240" s="9" t="s">
        <v>365</v>
      </c>
      <c r="D240" s="92" t="s">
        <v>102</v>
      </c>
      <c r="E240" s="92" t="s">
        <v>110</v>
      </c>
      <c r="F240" s="92" t="s">
        <v>98</v>
      </c>
      <c r="G240" s="92" t="s">
        <v>104</v>
      </c>
      <c r="H240" s="39">
        <v>45654.805625000001</v>
      </c>
    </row>
  </sheetData>
  <autoFilter ref="A3:H240" xr:uid="{00000000-0001-0000-0500-000000000000}"/>
  <sortState xmlns:xlrd2="http://schemas.microsoft.com/office/spreadsheetml/2017/richdata2" ref="B4:H240">
    <sortCondition ref="B4:B240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240"/>
  </sortState>
  <phoneticPr fontId="4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zoomScale="110" zoomScaleNormal="110" workbookViewId="0">
      <pane ySplit="3" topLeftCell="A4" activePane="bottomLeft" state="frozen"/>
      <selection pane="bottomLeft" activeCell="E19" sqref="E19"/>
    </sheetView>
  </sheetViews>
  <sheetFormatPr defaultColWidth="9" defaultRowHeight="15" x14ac:dyDescent="0.2"/>
  <cols>
    <col min="1" max="1" width="9" style="15"/>
    <col min="2" max="2" width="16.75" style="15" customWidth="1"/>
    <col min="3" max="3" width="10.375" style="15" customWidth="1"/>
    <col min="4" max="4" width="12" style="15" customWidth="1"/>
    <col min="5" max="5" width="45.75" style="15" bestFit="1" customWidth="1"/>
    <col min="6" max="6" width="12" style="15" customWidth="1"/>
    <col min="7" max="7" width="27.625" style="15" customWidth="1"/>
    <col min="8" max="8" width="19" style="24" customWidth="1"/>
    <col min="9" max="16384" width="9" style="15"/>
  </cols>
  <sheetData>
    <row r="1" spans="1:8" ht="23.25" customHeight="1" x14ac:dyDescent="0.2">
      <c r="A1" s="19" t="s">
        <v>186</v>
      </c>
    </row>
    <row r="2" spans="1:8" ht="40.5" customHeight="1" x14ac:dyDescent="0.2">
      <c r="A2" s="25" t="s">
        <v>182</v>
      </c>
      <c r="B2" s="26"/>
      <c r="C2" s="26"/>
      <c r="D2" s="26"/>
      <c r="E2" s="26"/>
      <c r="F2" s="26"/>
      <c r="G2" s="26"/>
      <c r="H2" s="27"/>
    </row>
    <row r="3" spans="1:8" ht="20.100000000000001" customHeight="1" x14ac:dyDescent="0.2">
      <c r="A3" s="28" t="s">
        <v>15</v>
      </c>
      <c r="B3" s="29" t="s">
        <v>1</v>
      </c>
      <c r="C3" s="29" t="s">
        <v>54</v>
      </c>
      <c r="D3" s="29" t="s">
        <v>55</v>
      </c>
      <c r="E3" s="29" t="s">
        <v>56</v>
      </c>
      <c r="F3" s="29" t="s">
        <v>57</v>
      </c>
      <c r="G3" s="29" t="s">
        <v>58</v>
      </c>
      <c r="H3" s="30" t="s">
        <v>59</v>
      </c>
    </row>
    <row r="4" spans="1:8" ht="20.100000000000001" customHeight="1" x14ac:dyDescent="0.2">
      <c r="A4" s="8">
        <f>SUBTOTAL(103,$B$4:B4)*1</f>
        <v>1</v>
      </c>
      <c r="B4" s="92" t="s">
        <v>72</v>
      </c>
      <c r="C4" s="9" t="s">
        <v>116</v>
      </c>
      <c r="D4" s="92" t="s">
        <v>94</v>
      </c>
      <c r="E4" s="92" t="s">
        <v>100</v>
      </c>
      <c r="F4" s="92" t="s">
        <v>20</v>
      </c>
      <c r="G4" s="92" t="s">
        <v>96</v>
      </c>
      <c r="H4" s="39">
        <v>45373.444884259261</v>
      </c>
    </row>
    <row r="5" spans="1:8" ht="20.100000000000001" customHeight="1" x14ac:dyDescent="0.2">
      <c r="A5" s="8">
        <f>SUBTOTAL(103,$B$4:B5)*1</f>
        <v>2</v>
      </c>
      <c r="B5" s="92" t="s">
        <v>72</v>
      </c>
      <c r="C5" s="9" t="s">
        <v>202</v>
      </c>
      <c r="D5" s="92" t="s">
        <v>94</v>
      </c>
      <c r="E5" s="92" t="s">
        <v>97</v>
      </c>
      <c r="F5" s="92" t="s">
        <v>19</v>
      </c>
      <c r="G5" s="92" t="s">
        <v>96</v>
      </c>
      <c r="H5" s="39">
        <v>45625.439745370371</v>
      </c>
    </row>
    <row r="6" spans="1:8" ht="20.100000000000001" customHeight="1" x14ac:dyDescent="0.2">
      <c r="A6" s="8">
        <f>SUBTOTAL(103,$B$4:B6)*1</f>
        <v>3</v>
      </c>
      <c r="B6" s="92" t="s">
        <v>72</v>
      </c>
      <c r="C6" s="9" t="s">
        <v>204</v>
      </c>
      <c r="D6" s="92" t="s">
        <v>94</v>
      </c>
      <c r="E6" s="92" t="s">
        <v>205</v>
      </c>
      <c r="F6" s="92" t="s">
        <v>19</v>
      </c>
      <c r="G6" s="92" t="s">
        <v>101</v>
      </c>
      <c r="H6" s="39">
        <v>45622.470636574071</v>
      </c>
    </row>
    <row r="7" spans="1:8" ht="20.100000000000001" customHeight="1" x14ac:dyDescent="0.2">
      <c r="A7" s="8">
        <f>SUBTOTAL(103,$B$4:B7)*1</f>
        <v>4</v>
      </c>
      <c r="B7" s="92" t="s">
        <v>72</v>
      </c>
      <c r="C7" s="9" t="s">
        <v>247</v>
      </c>
      <c r="D7" s="92" t="s">
        <v>112</v>
      </c>
      <c r="E7" s="92" t="s">
        <v>174</v>
      </c>
      <c r="F7" s="92" t="s">
        <v>19</v>
      </c>
      <c r="G7" s="92" t="s">
        <v>108</v>
      </c>
      <c r="H7" s="39">
        <v>45623.56726851852</v>
      </c>
    </row>
    <row r="8" spans="1:8" ht="20.100000000000001" customHeight="1" x14ac:dyDescent="0.2">
      <c r="A8" s="8">
        <f>SUBTOTAL(103,$B$4:B8)*1</f>
        <v>5</v>
      </c>
      <c r="B8" s="92" t="s">
        <v>72</v>
      </c>
      <c r="C8" s="9" t="s">
        <v>206</v>
      </c>
      <c r="D8" s="92" t="s">
        <v>94</v>
      </c>
      <c r="E8" s="92" t="s">
        <v>160</v>
      </c>
      <c r="F8" s="92" t="s">
        <v>19</v>
      </c>
      <c r="G8" s="92" t="s">
        <v>96</v>
      </c>
      <c r="H8" s="39">
        <v>45604.982638888891</v>
      </c>
    </row>
    <row r="9" spans="1:8" ht="20.100000000000001" customHeight="1" x14ac:dyDescent="0.2">
      <c r="A9" s="8">
        <f>SUBTOTAL(103,$B$4:B9)*1</f>
        <v>6</v>
      </c>
      <c r="B9" s="92" t="s">
        <v>72</v>
      </c>
      <c r="C9" s="9" t="s">
        <v>161</v>
      </c>
      <c r="D9" s="92" t="s">
        <v>94</v>
      </c>
      <c r="E9" s="92" t="s">
        <v>160</v>
      </c>
      <c r="F9" s="92" t="s">
        <v>19</v>
      </c>
      <c r="G9" s="92" t="s">
        <v>96</v>
      </c>
      <c r="H9" s="39">
        <v>45595.444444444445</v>
      </c>
    </row>
    <row r="10" spans="1:8" ht="20.100000000000001" customHeight="1" x14ac:dyDescent="0.2">
      <c r="A10" s="8">
        <f>SUBTOTAL(103,$B$4:B10)*1</f>
        <v>7</v>
      </c>
      <c r="B10" s="92" t="s">
        <v>72</v>
      </c>
      <c r="C10" s="9" t="s">
        <v>165</v>
      </c>
      <c r="D10" s="92" t="s">
        <v>112</v>
      </c>
      <c r="E10" s="92" t="s">
        <v>160</v>
      </c>
      <c r="F10" s="92" t="s">
        <v>19</v>
      </c>
      <c r="G10" s="92" t="s">
        <v>108</v>
      </c>
      <c r="H10" s="39">
        <v>45574.398692129631</v>
      </c>
    </row>
    <row r="11" spans="1:8" ht="20.100000000000001" customHeight="1" x14ac:dyDescent="0.2">
      <c r="A11" s="8">
        <f>SUBTOTAL(103,$B$4:B11)*1</f>
        <v>8</v>
      </c>
      <c r="B11" s="92" t="s">
        <v>72</v>
      </c>
      <c r="C11" s="9" t="s">
        <v>169</v>
      </c>
      <c r="D11" s="92" t="s">
        <v>112</v>
      </c>
      <c r="E11" s="92" t="s">
        <v>160</v>
      </c>
      <c r="F11" s="92" t="s">
        <v>19</v>
      </c>
      <c r="G11" s="92" t="s">
        <v>108</v>
      </c>
      <c r="H11" s="39">
        <v>45574.400138888886</v>
      </c>
    </row>
    <row r="12" spans="1:8" ht="20.100000000000001" customHeight="1" x14ac:dyDescent="0.2">
      <c r="A12" s="8">
        <f>SUBTOTAL(103,$B$4:B12)*1</f>
        <v>9</v>
      </c>
      <c r="B12" s="92" t="s">
        <v>72</v>
      </c>
      <c r="C12" s="9" t="s">
        <v>212</v>
      </c>
      <c r="D12" s="92" t="s">
        <v>112</v>
      </c>
      <c r="E12" s="92" t="s">
        <v>160</v>
      </c>
      <c r="F12" s="92" t="s">
        <v>19</v>
      </c>
      <c r="G12" s="92" t="s">
        <v>108</v>
      </c>
      <c r="H12" s="39">
        <v>45623.566562499997</v>
      </c>
    </row>
    <row r="13" spans="1:8" ht="20.100000000000001" customHeight="1" x14ac:dyDescent="0.2">
      <c r="A13" s="8">
        <f>SUBTOTAL(103,$B$4:B13)*1</f>
        <v>10</v>
      </c>
      <c r="B13" s="92" t="s">
        <v>72</v>
      </c>
      <c r="C13" s="9" t="s">
        <v>248</v>
      </c>
      <c r="D13" s="92" t="s">
        <v>112</v>
      </c>
      <c r="E13" s="92" t="s">
        <v>160</v>
      </c>
      <c r="F13" s="92" t="s">
        <v>19</v>
      </c>
      <c r="G13" s="92" t="s">
        <v>108</v>
      </c>
      <c r="H13" s="39">
        <v>45623.566608796296</v>
      </c>
    </row>
    <row r="14" spans="1:8" ht="20.100000000000001" customHeight="1" x14ac:dyDescent="0.2">
      <c r="A14" s="8">
        <f>SUBTOTAL(103,$B$4:B14)*1</f>
        <v>11</v>
      </c>
      <c r="B14" s="92" t="s">
        <v>72</v>
      </c>
      <c r="C14" s="9" t="s">
        <v>170</v>
      </c>
      <c r="D14" s="92" t="s">
        <v>112</v>
      </c>
      <c r="E14" s="92" t="s">
        <v>160</v>
      </c>
      <c r="F14" s="92" t="s">
        <v>19</v>
      </c>
      <c r="G14" s="92" t="s">
        <v>108</v>
      </c>
      <c r="H14" s="39">
        <v>45574.413958333331</v>
      </c>
    </row>
    <row r="15" spans="1:8" ht="20.100000000000001" customHeight="1" x14ac:dyDescent="0.2">
      <c r="A15" s="8">
        <f>SUBTOTAL(103,$B$4:B15)*1</f>
        <v>12</v>
      </c>
      <c r="B15" s="92" t="s">
        <v>72</v>
      </c>
      <c r="C15" s="9" t="s">
        <v>249</v>
      </c>
      <c r="D15" s="92" t="s">
        <v>112</v>
      </c>
      <c r="E15" s="92" t="s">
        <v>160</v>
      </c>
      <c r="F15" s="92" t="s">
        <v>19</v>
      </c>
      <c r="G15" s="92" t="s">
        <v>108</v>
      </c>
      <c r="H15" s="39">
        <v>45623.569560185184</v>
      </c>
    </row>
    <row r="16" spans="1:8" ht="20.100000000000001" customHeight="1" x14ac:dyDescent="0.2">
      <c r="A16" s="8">
        <f>SUBTOTAL(103,$B$4:B16)*1</f>
        <v>13</v>
      </c>
      <c r="B16" s="92" t="s">
        <v>72</v>
      </c>
      <c r="C16" s="9" t="s">
        <v>171</v>
      </c>
      <c r="D16" s="92" t="s">
        <v>112</v>
      </c>
      <c r="E16" s="92" t="s">
        <v>160</v>
      </c>
      <c r="F16" s="92" t="s">
        <v>19</v>
      </c>
      <c r="G16" s="92" t="s">
        <v>108</v>
      </c>
      <c r="H16" s="39">
        <v>45574.420069444444</v>
      </c>
    </row>
    <row r="17" spans="1:8" ht="20.100000000000001" customHeight="1" x14ac:dyDescent="0.2">
      <c r="A17" s="8">
        <f>SUBTOTAL(103,$B$4:B17)*1</f>
        <v>14</v>
      </c>
      <c r="B17" s="92" t="s">
        <v>72</v>
      </c>
      <c r="C17" s="9" t="s">
        <v>250</v>
      </c>
      <c r="D17" s="92" t="s">
        <v>112</v>
      </c>
      <c r="E17" s="92" t="s">
        <v>160</v>
      </c>
      <c r="F17" s="92" t="s">
        <v>19</v>
      </c>
      <c r="G17" s="92" t="s">
        <v>108</v>
      </c>
      <c r="H17" s="39">
        <v>45623.568472222221</v>
      </c>
    </row>
    <row r="18" spans="1:8" ht="20.100000000000001" customHeight="1" x14ac:dyDescent="0.2">
      <c r="A18" s="8">
        <f>SUBTOTAL(103,$B$4:B18)*1</f>
        <v>15</v>
      </c>
      <c r="B18" s="92" t="s">
        <v>72</v>
      </c>
      <c r="C18" s="9" t="s">
        <v>199</v>
      </c>
      <c r="D18" s="92" t="s">
        <v>94</v>
      </c>
      <c r="E18" s="92" t="s">
        <v>200</v>
      </c>
      <c r="F18" s="92" t="s">
        <v>98</v>
      </c>
      <c r="G18" s="92" t="s">
        <v>96</v>
      </c>
      <c r="H18" s="39">
        <v>45601.229317129626</v>
      </c>
    </row>
    <row r="19" spans="1:8" ht="20.100000000000001" customHeight="1" x14ac:dyDescent="0.2">
      <c r="A19" s="8">
        <f>SUBTOTAL(103,$B$4:B19)*1</f>
        <v>16</v>
      </c>
      <c r="B19" s="92" t="s">
        <v>72</v>
      </c>
      <c r="C19" s="9" t="s">
        <v>158</v>
      </c>
      <c r="D19" s="92" t="s">
        <v>94</v>
      </c>
      <c r="E19" s="92" t="s">
        <v>129</v>
      </c>
      <c r="F19" s="92" t="s">
        <v>98</v>
      </c>
      <c r="G19" s="92" t="s">
        <v>120</v>
      </c>
      <c r="H19" s="39">
        <v>45638.897962962961</v>
      </c>
    </row>
    <row r="20" spans="1:8" ht="20.100000000000001" customHeight="1" x14ac:dyDescent="0.2">
      <c r="A20" s="8">
        <f>SUBTOTAL(103,$B$4:B20)*1</f>
        <v>17</v>
      </c>
      <c r="B20" s="92" t="s">
        <v>72</v>
      </c>
      <c r="C20" s="9" t="s">
        <v>159</v>
      </c>
      <c r="D20" s="92" t="s">
        <v>94</v>
      </c>
      <c r="E20" s="92" t="s">
        <v>129</v>
      </c>
      <c r="F20" s="92" t="s">
        <v>98</v>
      </c>
      <c r="G20" s="92" t="s">
        <v>120</v>
      </c>
      <c r="H20" s="39">
        <v>45637.856585648151</v>
      </c>
    </row>
    <row r="21" spans="1:8" ht="20.100000000000001" customHeight="1" x14ac:dyDescent="0.2">
      <c r="A21" s="8">
        <f>SUBTOTAL(103,$B$4:B21)*1</f>
        <v>18</v>
      </c>
      <c r="B21" s="92" t="s">
        <v>72</v>
      </c>
      <c r="C21" s="9" t="s">
        <v>140</v>
      </c>
      <c r="D21" s="92" t="s">
        <v>94</v>
      </c>
      <c r="E21" s="92" t="s">
        <v>129</v>
      </c>
      <c r="F21" s="92" t="s">
        <v>98</v>
      </c>
      <c r="G21" s="92" t="s">
        <v>120</v>
      </c>
      <c r="H21" s="39">
        <v>45549.581956018519</v>
      </c>
    </row>
    <row r="22" spans="1:8" ht="20.100000000000001" customHeight="1" x14ac:dyDescent="0.2">
      <c r="A22" s="8">
        <f>SUBTOTAL(103,$B$4:B22)*1</f>
        <v>19</v>
      </c>
      <c r="B22" s="92" t="s">
        <v>77</v>
      </c>
      <c r="C22" s="9" t="s">
        <v>138</v>
      </c>
      <c r="D22" s="92" t="s">
        <v>94</v>
      </c>
      <c r="E22" s="92" t="s">
        <v>139</v>
      </c>
      <c r="F22" s="92" t="s">
        <v>98</v>
      </c>
      <c r="G22" s="92" t="s">
        <v>99</v>
      </c>
      <c r="H22" s="39">
        <v>45553.466921296298</v>
      </c>
    </row>
    <row r="23" spans="1:8" ht="20.100000000000001" customHeight="1" x14ac:dyDescent="0.2">
      <c r="A23" s="8">
        <f>SUBTOTAL(103,$B$4:B23)*1</f>
        <v>20</v>
      </c>
      <c r="B23" s="92" t="s">
        <v>77</v>
      </c>
      <c r="C23" s="9" t="s">
        <v>134</v>
      </c>
      <c r="D23" s="92" t="s">
        <v>94</v>
      </c>
      <c r="E23" s="92" t="s">
        <v>114</v>
      </c>
      <c r="F23" s="92" t="s">
        <v>98</v>
      </c>
      <c r="G23" s="92" t="s">
        <v>115</v>
      </c>
      <c r="H23" s="39">
        <v>45547.61178240741</v>
      </c>
    </row>
    <row r="24" spans="1:8" ht="20.100000000000001" customHeight="1" x14ac:dyDescent="0.2">
      <c r="A24" s="8">
        <f>SUBTOTAL(103,$B$4:B24)*1</f>
        <v>21</v>
      </c>
      <c r="B24" s="92" t="s">
        <v>77</v>
      </c>
      <c r="C24" s="9" t="s">
        <v>207</v>
      </c>
      <c r="D24" s="92" t="s">
        <v>94</v>
      </c>
      <c r="E24" s="92" t="s">
        <v>157</v>
      </c>
      <c r="F24" s="92" t="s">
        <v>98</v>
      </c>
      <c r="G24" s="92" t="s">
        <v>99</v>
      </c>
      <c r="H24" s="39">
        <v>45625.566250000003</v>
      </c>
    </row>
    <row r="25" spans="1:8" ht="20.100000000000001" customHeight="1" x14ac:dyDescent="0.2">
      <c r="A25" s="8">
        <f>SUBTOTAL(103,$B$4:B25)*1</f>
        <v>22</v>
      </c>
      <c r="B25" s="92" t="s">
        <v>79</v>
      </c>
      <c r="C25" s="9" t="s">
        <v>256</v>
      </c>
      <c r="D25" s="92" t="s">
        <v>94</v>
      </c>
      <c r="E25" s="92" t="s">
        <v>257</v>
      </c>
      <c r="F25" s="92" t="s">
        <v>98</v>
      </c>
      <c r="G25" s="92" t="s">
        <v>101</v>
      </c>
      <c r="H25" s="39">
        <v>45601.667685185188</v>
      </c>
    </row>
    <row r="26" spans="1:8" ht="20.100000000000001" customHeight="1" x14ac:dyDescent="0.2">
      <c r="A26" s="8">
        <f>SUBTOTAL(103,$B$4:B26)*1</f>
        <v>23</v>
      </c>
      <c r="B26" s="92" t="s">
        <v>79</v>
      </c>
      <c r="C26" s="9" t="s">
        <v>175</v>
      </c>
      <c r="D26" s="92" t="s">
        <v>94</v>
      </c>
      <c r="E26" s="92" t="s">
        <v>109</v>
      </c>
      <c r="F26" s="92" t="s">
        <v>98</v>
      </c>
      <c r="G26" s="92" t="s">
        <v>101</v>
      </c>
      <c r="H26" s="39">
        <v>45593.927256944444</v>
      </c>
    </row>
    <row r="27" spans="1:8" ht="20.100000000000001" customHeight="1" x14ac:dyDescent="0.2">
      <c r="A27" s="8">
        <f>SUBTOTAL(103,$B$4:B27)*1</f>
        <v>24</v>
      </c>
      <c r="B27" s="92" t="s">
        <v>79</v>
      </c>
      <c r="C27" s="9" t="s">
        <v>208</v>
      </c>
      <c r="D27" s="92" t="s">
        <v>94</v>
      </c>
      <c r="E27" s="92" t="s">
        <v>109</v>
      </c>
      <c r="F27" s="92" t="s">
        <v>98</v>
      </c>
      <c r="G27" s="92" t="s">
        <v>101</v>
      </c>
      <c r="H27" s="39">
        <v>45608.706967592596</v>
      </c>
    </row>
    <row r="28" spans="1:8" ht="20.100000000000001" customHeight="1" x14ac:dyDescent="0.2">
      <c r="A28" s="8">
        <f>SUBTOTAL(103,$B$4:B28)*1</f>
        <v>25</v>
      </c>
      <c r="B28" s="92" t="s">
        <v>81</v>
      </c>
      <c r="C28" s="9" t="s">
        <v>215</v>
      </c>
      <c r="D28" s="92" t="s">
        <v>94</v>
      </c>
      <c r="E28" s="92" t="s">
        <v>198</v>
      </c>
      <c r="F28" s="92" t="s">
        <v>98</v>
      </c>
      <c r="G28" s="92" t="s">
        <v>103</v>
      </c>
      <c r="H28" s="39">
        <v>45624.019745370373</v>
      </c>
    </row>
    <row r="29" spans="1:8" ht="20.100000000000001" customHeight="1" x14ac:dyDescent="0.2">
      <c r="A29" s="8">
        <f>SUBTOTAL(103,$B$4:B29)*1</f>
        <v>26</v>
      </c>
      <c r="B29" s="92" t="s">
        <v>81</v>
      </c>
      <c r="C29" s="9" t="s">
        <v>142</v>
      </c>
      <c r="D29" s="92" t="s">
        <v>94</v>
      </c>
      <c r="E29" s="92" t="s">
        <v>143</v>
      </c>
      <c r="F29" s="92" t="s">
        <v>20</v>
      </c>
      <c r="G29" s="92" t="s">
        <v>101</v>
      </c>
      <c r="H29" s="39">
        <v>45556.440358796295</v>
      </c>
    </row>
    <row r="30" spans="1:8" ht="20.100000000000001" customHeight="1" x14ac:dyDescent="0.2">
      <c r="A30" s="8">
        <f>SUBTOTAL(103,$B$4:B30)*1</f>
        <v>27</v>
      </c>
      <c r="B30" s="92" t="s">
        <v>81</v>
      </c>
      <c r="C30" s="9" t="s">
        <v>213</v>
      </c>
      <c r="D30" s="92" t="s">
        <v>94</v>
      </c>
      <c r="E30" s="92" t="s">
        <v>214</v>
      </c>
      <c r="F30" s="92" t="s">
        <v>19</v>
      </c>
      <c r="G30" s="92" t="s">
        <v>101</v>
      </c>
      <c r="H30" s="39">
        <v>45623.347048611111</v>
      </c>
    </row>
    <row r="31" spans="1:8" ht="20.100000000000001" customHeight="1" x14ac:dyDescent="0.2">
      <c r="A31" s="8">
        <f>SUBTOTAL(103,$B$4:B31)*1</f>
        <v>28</v>
      </c>
      <c r="B31" s="92" t="s">
        <v>84</v>
      </c>
      <c r="C31" s="9" t="s">
        <v>255</v>
      </c>
      <c r="D31" s="92" t="s">
        <v>94</v>
      </c>
      <c r="E31" s="92" t="s">
        <v>137</v>
      </c>
      <c r="F31" s="92" t="s">
        <v>20</v>
      </c>
      <c r="G31" s="92" t="s">
        <v>99</v>
      </c>
      <c r="H31" s="39">
        <v>45622.456261574072</v>
      </c>
    </row>
    <row r="32" spans="1:8" ht="20.100000000000001" customHeight="1" x14ac:dyDescent="0.2">
      <c r="A32" s="8">
        <f>SUBTOTAL(103,$B$4:B32)*1</f>
        <v>29</v>
      </c>
      <c r="B32" s="92" t="s">
        <v>84</v>
      </c>
      <c r="C32" s="9" t="s">
        <v>216</v>
      </c>
      <c r="D32" s="92" t="s">
        <v>102</v>
      </c>
      <c r="E32" s="92" t="s">
        <v>217</v>
      </c>
      <c r="F32" s="92" t="s">
        <v>20</v>
      </c>
      <c r="G32" s="92" t="s">
        <v>107</v>
      </c>
      <c r="H32" s="39">
        <v>45608.688761574071</v>
      </c>
    </row>
    <row r="33" spans="1:8" ht="20.100000000000001" customHeight="1" x14ac:dyDescent="0.2">
      <c r="A33" s="8">
        <f>SUBTOTAL(103,$B$4:B33)*1</f>
        <v>30</v>
      </c>
      <c r="B33" s="92" t="s">
        <v>87</v>
      </c>
      <c r="C33" s="9" t="s">
        <v>166</v>
      </c>
      <c r="D33" s="92" t="s">
        <v>94</v>
      </c>
      <c r="E33" s="92" t="s">
        <v>167</v>
      </c>
      <c r="F33" s="92" t="s">
        <v>98</v>
      </c>
      <c r="G33" s="92" t="s">
        <v>120</v>
      </c>
      <c r="H33" s="39">
        <v>45596.403854166667</v>
      </c>
    </row>
    <row r="34" spans="1:8" ht="20.100000000000001" customHeight="1" x14ac:dyDescent="0.2">
      <c r="A34" s="8">
        <f>SUBTOTAL(103,$B$4:B34)*1</f>
        <v>31</v>
      </c>
      <c r="B34" s="92" t="s">
        <v>87</v>
      </c>
      <c r="C34" s="9" t="s">
        <v>251</v>
      </c>
      <c r="D34" s="92" t="s">
        <v>94</v>
      </c>
      <c r="E34" s="92" t="s">
        <v>167</v>
      </c>
      <c r="F34" s="92" t="s">
        <v>98</v>
      </c>
      <c r="G34" s="92" t="s">
        <v>120</v>
      </c>
      <c r="H34" s="39">
        <v>45618.830011574071</v>
      </c>
    </row>
    <row r="35" spans="1:8" ht="20.100000000000001" customHeight="1" x14ac:dyDescent="0.2">
      <c r="A35" s="8">
        <f>SUBTOTAL(103,$B$4:B35)*1</f>
        <v>32</v>
      </c>
      <c r="B35" s="92" t="s">
        <v>87</v>
      </c>
      <c r="C35" s="9" t="s">
        <v>252</v>
      </c>
      <c r="D35" s="92" t="s">
        <v>94</v>
      </c>
      <c r="E35" s="92" t="s">
        <v>167</v>
      </c>
      <c r="F35" s="92" t="s">
        <v>98</v>
      </c>
      <c r="G35" s="92" t="s">
        <v>120</v>
      </c>
      <c r="H35" s="39">
        <v>45624.44054398148</v>
      </c>
    </row>
    <row r="36" spans="1:8" ht="20.100000000000001" customHeight="1" x14ac:dyDescent="0.2">
      <c r="A36" s="8">
        <f>SUBTOTAL(103,$B$4:B36)*1</f>
        <v>33</v>
      </c>
      <c r="B36" s="92" t="s">
        <v>87</v>
      </c>
      <c r="C36" s="9" t="s">
        <v>218</v>
      </c>
      <c r="D36" s="92" t="s">
        <v>94</v>
      </c>
      <c r="E36" s="92" t="s">
        <v>167</v>
      </c>
      <c r="F36" s="92" t="s">
        <v>98</v>
      </c>
      <c r="G36" s="92" t="s">
        <v>120</v>
      </c>
      <c r="H36" s="39">
        <v>45622.779745370368</v>
      </c>
    </row>
    <row r="37" spans="1:8" ht="20.100000000000001" customHeight="1" x14ac:dyDescent="0.2">
      <c r="A37" s="8">
        <f>SUBTOTAL(103,$B$4:B37)*1</f>
        <v>34</v>
      </c>
      <c r="B37" s="92" t="s">
        <v>681</v>
      </c>
      <c r="C37" s="9" t="s">
        <v>220</v>
      </c>
      <c r="D37" s="92" t="s">
        <v>94</v>
      </c>
      <c r="E37" s="92" t="s">
        <v>162</v>
      </c>
      <c r="F37" s="92" t="s">
        <v>20</v>
      </c>
      <c r="G37" s="92" t="s">
        <v>107</v>
      </c>
      <c r="H37" s="39">
        <v>45616.500347222223</v>
      </c>
    </row>
    <row r="38" spans="1:8" ht="20.100000000000001" customHeight="1" x14ac:dyDescent="0.2">
      <c r="A38" s="8">
        <f>SUBTOTAL(103,$B$4:B38)*1</f>
        <v>35</v>
      </c>
      <c r="B38" s="92" t="s">
        <v>681</v>
      </c>
      <c r="C38" s="9" t="s">
        <v>253</v>
      </c>
      <c r="D38" s="92" t="s">
        <v>94</v>
      </c>
      <c r="E38" s="92" t="s">
        <v>162</v>
      </c>
      <c r="F38" s="92" t="s">
        <v>20</v>
      </c>
      <c r="G38" s="92" t="s">
        <v>107</v>
      </c>
      <c r="H38" s="39">
        <v>45616.105381944442</v>
      </c>
    </row>
    <row r="39" spans="1:8" ht="20.100000000000001" customHeight="1" x14ac:dyDescent="0.2">
      <c r="A39" s="8">
        <f>SUBTOTAL(103,$B$4:B39)*1</f>
        <v>36</v>
      </c>
      <c r="B39" s="92" t="s">
        <v>681</v>
      </c>
      <c r="C39" s="9" t="s">
        <v>211</v>
      </c>
      <c r="D39" s="92" t="s">
        <v>94</v>
      </c>
      <c r="E39" s="92" t="s">
        <v>162</v>
      </c>
      <c r="F39" s="92" t="s">
        <v>20</v>
      </c>
      <c r="G39" s="92" t="s">
        <v>107</v>
      </c>
      <c r="H39" s="39">
        <v>45604.464328703703</v>
      </c>
    </row>
    <row r="40" spans="1:8" ht="20.100000000000001" customHeight="1" x14ac:dyDescent="0.2">
      <c r="A40" s="8">
        <f>SUBTOTAL(103,$B$4:B40)*1</f>
        <v>37</v>
      </c>
      <c r="B40" s="92" t="s">
        <v>681</v>
      </c>
      <c r="C40" s="9" t="s">
        <v>228</v>
      </c>
      <c r="D40" s="92" t="s">
        <v>94</v>
      </c>
      <c r="E40" s="92" t="s">
        <v>162</v>
      </c>
      <c r="F40" s="92" t="s">
        <v>20</v>
      </c>
      <c r="G40" s="92" t="s">
        <v>107</v>
      </c>
      <c r="H40" s="39">
        <v>45624.719363425924</v>
      </c>
    </row>
    <row r="41" spans="1:8" ht="20.100000000000001" customHeight="1" x14ac:dyDescent="0.2">
      <c r="A41" s="8">
        <f>SUBTOTAL(103,$B$4:B41)*1</f>
        <v>38</v>
      </c>
      <c r="B41" s="92" t="s">
        <v>681</v>
      </c>
      <c r="C41" s="9" t="s">
        <v>219</v>
      </c>
      <c r="D41" s="92" t="s">
        <v>94</v>
      </c>
      <c r="E41" s="92" t="s">
        <v>126</v>
      </c>
      <c r="F41" s="92" t="s">
        <v>20</v>
      </c>
      <c r="G41" s="92" t="s">
        <v>96</v>
      </c>
      <c r="H41" s="39">
        <v>45608.625</v>
      </c>
    </row>
    <row r="42" spans="1:8" ht="20.100000000000001" customHeight="1" x14ac:dyDescent="0.2">
      <c r="A42" s="8">
        <f>SUBTOTAL(103,$B$4:B42)*1</f>
        <v>39</v>
      </c>
      <c r="B42" s="92" t="s">
        <v>681</v>
      </c>
      <c r="C42" s="9" t="s">
        <v>221</v>
      </c>
      <c r="D42" s="92" t="s">
        <v>94</v>
      </c>
      <c r="E42" s="92" t="s">
        <v>126</v>
      </c>
      <c r="F42" s="92" t="s">
        <v>20</v>
      </c>
      <c r="G42" s="92" t="s">
        <v>96</v>
      </c>
      <c r="H42" s="39">
        <v>45625.738715277781</v>
      </c>
    </row>
    <row r="43" spans="1:8" ht="20.100000000000001" customHeight="1" x14ac:dyDescent="0.2">
      <c r="A43" s="8">
        <f>SUBTOTAL(103,$B$4:B43)*1</f>
        <v>40</v>
      </c>
      <c r="B43" s="92" t="s">
        <v>681</v>
      </c>
      <c r="C43" s="9" t="s">
        <v>141</v>
      </c>
      <c r="D43" s="92" t="s">
        <v>94</v>
      </c>
      <c r="E43" s="92" t="s">
        <v>126</v>
      </c>
      <c r="F43" s="92" t="s">
        <v>20</v>
      </c>
      <c r="G43" s="92" t="s">
        <v>96</v>
      </c>
      <c r="H43" s="39">
        <v>45560.677731481483</v>
      </c>
    </row>
    <row r="44" spans="1:8" ht="20.100000000000001" customHeight="1" x14ac:dyDescent="0.2">
      <c r="A44" s="8">
        <f>SUBTOTAL(103,$B$4:B44)*1</f>
        <v>41</v>
      </c>
      <c r="B44" s="92" t="s">
        <v>681</v>
      </c>
      <c r="C44" s="9" t="s">
        <v>164</v>
      </c>
      <c r="D44" s="92" t="s">
        <v>94</v>
      </c>
      <c r="E44" s="92" t="s">
        <v>126</v>
      </c>
      <c r="F44" s="92" t="s">
        <v>19</v>
      </c>
      <c r="G44" s="92" t="s">
        <v>96</v>
      </c>
      <c r="H44" s="39">
        <v>45590.570486111108</v>
      </c>
    </row>
    <row r="45" spans="1:8" ht="20.100000000000001" customHeight="1" x14ac:dyDescent="0.2">
      <c r="A45" s="8">
        <f>SUBTOTAL(103,$B$4:B45)*1</f>
        <v>42</v>
      </c>
      <c r="B45" s="92" t="s">
        <v>681</v>
      </c>
      <c r="C45" s="9" t="s">
        <v>227</v>
      </c>
      <c r="D45" s="92" t="s">
        <v>94</v>
      </c>
      <c r="E45" s="92" t="s">
        <v>126</v>
      </c>
      <c r="F45" s="92" t="s">
        <v>19</v>
      </c>
      <c r="G45" s="92" t="s">
        <v>96</v>
      </c>
      <c r="H45" s="39">
        <v>45617.886006944442</v>
      </c>
    </row>
    <row r="46" spans="1:8" ht="20.100000000000001" customHeight="1" x14ac:dyDescent="0.2">
      <c r="A46" s="8">
        <f>SUBTOTAL(103,$B$4:B46)*1</f>
        <v>43</v>
      </c>
      <c r="B46" s="92" t="s">
        <v>681</v>
      </c>
      <c r="C46" s="9" t="s">
        <v>231</v>
      </c>
      <c r="D46" s="92" t="s">
        <v>102</v>
      </c>
      <c r="E46" s="92" t="s">
        <v>126</v>
      </c>
      <c r="F46" s="92" t="s">
        <v>20</v>
      </c>
      <c r="G46" s="92" t="s">
        <v>96</v>
      </c>
      <c r="H46" s="39">
        <v>45625.974270833336</v>
      </c>
    </row>
    <row r="47" spans="1:8" ht="20.100000000000001" customHeight="1" x14ac:dyDescent="0.2">
      <c r="A47" s="8">
        <f>SUBTOTAL(103,$B$4:B47)*1</f>
        <v>44</v>
      </c>
      <c r="B47" s="92" t="s">
        <v>681</v>
      </c>
      <c r="C47" s="9" t="s">
        <v>209</v>
      </c>
      <c r="D47" s="92" t="s">
        <v>94</v>
      </c>
      <c r="E47" s="92" t="s">
        <v>210</v>
      </c>
      <c r="F47" s="92" t="s">
        <v>19</v>
      </c>
      <c r="G47" s="92" t="s">
        <v>108</v>
      </c>
      <c r="H47" s="39">
        <v>45623.406655092593</v>
      </c>
    </row>
    <row r="48" spans="1:8" ht="20.100000000000001" customHeight="1" x14ac:dyDescent="0.2">
      <c r="A48" s="8">
        <f>SUBTOTAL(103,$B$4:B48)*1</f>
        <v>45</v>
      </c>
      <c r="B48" s="92" t="s">
        <v>681</v>
      </c>
      <c r="C48" s="9" t="s">
        <v>225</v>
      </c>
      <c r="D48" s="92" t="s">
        <v>94</v>
      </c>
      <c r="E48" s="92" t="s">
        <v>210</v>
      </c>
      <c r="F48" s="92" t="s">
        <v>19</v>
      </c>
      <c r="G48" s="92" t="s">
        <v>108</v>
      </c>
      <c r="H48" s="39">
        <v>45623.38958333333</v>
      </c>
    </row>
    <row r="49" spans="1:8" ht="20.100000000000001" customHeight="1" x14ac:dyDescent="0.2">
      <c r="A49" s="8">
        <f>SUBTOTAL(103,$B$4:B49)*1</f>
        <v>46</v>
      </c>
      <c r="B49" s="92" t="s">
        <v>681</v>
      </c>
      <c r="C49" s="9" t="s">
        <v>223</v>
      </c>
      <c r="D49" s="92" t="s">
        <v>94</v>
      </c>
      <c r="E49" s="92" t="s">
        <v>210</v>
      </c>
      <c r="F49" s="92" t="s">
        <v>19</v>
      </c>
      <c r="G49" s="92" t="s">
        <v>108</v>
      </c>
      <c r="H49" s="39">
        <v>45623.401400462964</v>
      </c>
    </row>
    <row r="50" spans="1:8" ht="20.100000000000001" customHeight="1" x14ac:dyDescent="0.2">
      <c r="A50" s="8">
        <f>SUBTOTAL(103,$B$4:B50)*1</f>
        <v>47</v>
      </c>
      <c r="B50" s="92" t="s">
        <v>681</v>
      </c>
      <c r="C50" s="9" t="s">
        <v>224</v>
      </c>
      <c r="D50" s="92" t="s">
        <v>94</v>
      </c>
      <c r="E50" s="92" t="s">
        <v>210</v>
      </c>
      <c r="F50" s="92" t="s">
        <v>19</v>
      </c>
      <c r="G50" s="92" t="s">
        <v>108</v>
      </c>
      <c r="H50" s="39">
        <v>45623.39638888889</v>
      </c>
    </row>
    <row r="51" spans="1:8" ht="20.100000000000001" customHeight="1" x14ac:dyDescent="0.2">
      <c r="A51" s="8">
        <f>SUBTOTAL(103,$B$4:B51)*1</f>
        <v>48</v>
      </c>
      <c r="B51" s="92" t="s">
        <v>681</v>
      </c>
      <c r="C51" s="9" t="s">
        <v>229</v>
      </c>
      <c r="D51" s="92" t="s">
        <v>94</v>
      </c>
      <c r="E51" s="92" t="s">
        <v>210</v>
      </c>
      <c r="F51" s="92" t="s">
        <v>19</v>
      </c>
      <c r="G51" s="92" t="s">
        <v>108</v>
      </c>
      <c r="H51" s="39">
        <v>45623.394467592596</v>
      </c>
    </row>
    <row r="52" spans="1:8" ht="20.100000000000001" customHeight="1" x14ac:dyDescent="0.2">
      <c r="A52" s="8">
        <f>SUBTOTAL(103,$B$4:B52)*1</f>
        <v>49</v>
      </c>
      <c r="B52" s="92" t="s">
        <v>681</v>
      </c>
      <c r="C52" s="9" t="s">
        <v>230</v>
      </c>
      <c r="D52" s="92" t="s">
        <v>94</v>
      </c>
      <c r="E52" s="92" t="s">
        <v>210</v>
      </c>
      <c r="F52" s="92" t="s">
        <v>19</v>
      </c>
      <c r="G52" s="92" t="s">
        <v>108</v>
      </c>
      <c r="H52" s="39">
        <v>45623.403101851851</v>
      </c>
    </row>
    <row r="53" spans="1:8" ht="20.100000000000001" customHeight="1" x14ac:dyDescent="0.2">
      <c r="A53" s="8">
        <f>SUBTOTAL(103,$B$4:B53)*1</f>
        <v>50</v>
      </c>
      <c r="B53" s="92" t="s">
        <v>681</v>
      </c>
      <c r="C53" s="9" t="s">
        <v>254</v>
      </c>
      <c r="D53" s="92" t="s">
        <v>94</v>
      </c>
      <c r="E53" s="92" t="s">
        <v>127</v>
      </c>
      <c r="F53" s="92" t="s">
        <v>20</v>
      </c>
      <c r="G53" s="92" t="s">
        <v>108</v>
      </c>
      <c r="H53" s="39">
        <v>45612.880740740744</v>
      </c>
    </row>
    <row r="54" spans="1:8" ht="20.100000000000001" customHeight="1" x14ac:dyDescent="0.2">
      <c r="A54" s="8">
        <f>SUBTOTAL(103,$B$4:B54)*1</f>
        <v>51</v>
      </c>
      <c r="B54" s="92" t="s">
        <v>681</v>
      </c>
      <c r="C54" s="9" t="s">
        <v>222</v>
      </c>
      <c r="D54" s="92" t="s">
        <v>94</v>
      </c>
      <c r="E54" s="92" t="s">
        <v>127</v>
      </c>
      <c r="F54" s="92" t="s">
        <v>20</v>
      </c>
      <c r="G54" s="92" t="s">
        <v>108</v>
      </c>
      <c r="H54" s="39">
        <v>45617.674085648148</v>
      </c>
    </row>
    <row r="55" spans="1:8" ht="20.100000000000001" customHeight="1" x14ac:dyDescent="0.2">
      <c r="A55" s="8">
        <f>SUBTOTAL(103,$B$4:B55)*1</f>
        <v>52</v>
      </c>
      <c r="B55" s="92" t="s">
        <v>681</v>
      </c>
      <c r="C55" s="9" t="s">
        <v>226</v>
      </c>
      <c r="D55" s="92" t="s">
        <v>94</v>
      </c>
      <c r="E55" s="92" t="s">
        <v>127</v>
      </c>
      <c r="F55" s="92" t="s">
        <v>20</v>
      </c>
      <c r="G55" s="92" t="s">
        <v>108</v>
      </c>
      <c r="H55" s="39">
        <v>45623.637673611112</v>
      </c>
    </row>
    <row r="56" spans="1:8" ht="20.100000000000001" customHeight="1" x14ac:dyDescent="0.2">
      <c r="A56" s="8">
        <f>SUBTOTAL(103,$B$4:B56)*1</f>
        <v>53</v>
      </c>
      <c r="B56" s="92" t="s">
        <v>681</v>
      </c>
      <c r="C56" s="9" t="s">
        <v>136</v>
      </c>
      <c r="D56" s="92" t="s">
        <v>102</v>
      </c>
      <c r="E56" s="92" t="s">
        <v>127</v>
      </c>
      <c r="F56" s="92" t="s">
        <v>20</v>
      </c>
      <c r="G56" s="92" t="s">
        <v>108</v>
      </c>
      <c r="H56" s="39">
        <v>45540.509016203701</v>
      </c>
    </row>
    <row r="57" spans="1:8" ht="20.100000000000001" customHeight="1" x14ac:dyDescent="0.2">
      <c r="A57" s="8">
        <f>SUBTOTAL(103,$B$4:B57)*1</f>
        <v>54</v>
      </c>
      <c r="B57" s="92" t="s">
        <v>682</v>
      </c>
      <c r="C57" s="9" t="s">
        <v>232</v>
      </c>
      <c r="D57" s="92" t="s">
        <v>94</v>
      </c>
      <c r="E57" s="92" t="s">
        <v>233</v>
      </c>
      <c r="F57" s="92" t="s">
        <v>19</v>
      </c>
      <c r="G57" s="92" t="s">
        <v>96</v>
      </c>
      <c r="H57" s="39">
        <v>45604.703402777777</v>
      </c>
    </row>
    <row r="58" spans="1:8" ht="20.100000000000001" customHeight="1" x14ac:dyDescent="0.2">
      <c r="A58" s="8">
        <f>SUBTOTAL(103,$B$4:B58)*1</f>
        <v>55</v>
      </c>
      <c r="B58" s="92" t="s">
        <v>85</v>
      </c>
      <c r="C58" s="9" t="s">
        <v>241</v>
      </c>
      <c r="D58" s="92" t="s">
        <v>94</v>
      </c>
      <c r="E58" s="92" t="s">
        <v>168</v>
      </c>
      <c r="F58" s="92" t="s">
        <v>19</v>
      </c>
      <c r="G58" s="92" t="s">
        <v>96</v>
      </c>
      <c r="H58" s="39">
        <v>45615.450358796297</v>
      </c>
    </row>
    <row r="59" spans="1:8" ht="20.100000000000001" customHeight="1" x14ac:dyDescent="0.2">
      <c r="A59" s="8">
        <f>SUBTOTAL(103,$B$4:B59)*1</f>
        <v>56</v>
      </c>
      <c r="B59" s="92" t="s">
        <v>85</v>
      </c>
      <c r="C59" s="9" t="s">
        <v>240</v>
      </c>
      <c r="D59" s="92" t="s">
        <v>94</v>
      </c>
      <c r="E59" s="92" t="s">
        <v>168</v>
      </c>
      <c r="F59" s="92" t="s">
        <v>19</v>
      </c>
      <c r="G59" s="92" t="s">
        <v>96</v>
      </c>
      <c r="H59" s="39">
        <v>45606.390775462962</v>
      </c>
    </row>
    <row r="60" spans="1:8" ht="20.100000000000001" customHeight="1" x14ac:dyDescent="0.2">
      <c r="A60" s="8">
        <f>SUBTOTAL(103,$B$4:B60)*1</f>
        <v>57</v>
      </c>
      <c r="B60" s="92" t="s">
        <v>85</v>
      </c>
      <c r="C60" s="9" t="s">
        <v>243</v>
      </c>
      <c r="D60" s="92" t="s">
        <v>102</v>
      </c>
      <c r="E60" s="92" t="s">
        <v>242</v>
      </c>
      <c r="F60" s="92" t="s">
        <v>19</v>
      </c>
      <c r="G60" s="92" t="s">
        <v>96</v>
      </c>
      <c r="H60" s="39">
        <v>45602.519328703704</v>
      </c>
    </row>
    <row r="61" spans="1:8" ht="20.100000000000001" customHeight="1" x14ac:dyDescent="0.2">
      <c r="A61" s="8">
        <f>SUBTOTAL(103,$B$4:B61)*1</f>
        <v>58</v>
      </c>
      <c r="B61" s="92" t="s">
        <v>85</v>
      </c>
      <c r="C61" s="9" t="s">
        <v>234</v>
      </c>
      <c r="D61" s="92" t="s">
        <v>94</v>
      </c>
      <c r="E61" s="92" t="s">
        <v>235</v>
      </c>
      <c r="F61" s="92" t="s">
        <v>98</v>
      </c>
      <c r="G61" s="92" t="s">
        <v>120</v>
      </c>
      <c r="H61" s="39">
        <v>45626.929166666669</v>
      </c>
    </row>
    <row r="62" spans="1:8" ht="20.100000000000001" customHeight="1" x14ac:dyDescent="0.2">
      <c r="A62" s="8">
        <f>SUBTOTAL(103,$B$4:B62)*1</f>
        <v>59</v>
      </c>
      <c r="B62" s="92" t="s">
        <v>85</v>
      </c>
      <c r="C62" s="9" t="s">
        <v>237</v>
      </c>
      <c r="D62" s="92" t="s">
        <v>94</v>
      </c>
      <c r="E62" s="92" t="s">
        <v>235</v>
      </c>
      <c r="F62" s="92" t="s">
        <v>98</v>
      </c>
      <c r="G62" s="92" t="s">
        <v>120</v>
      </c>
      <c r="H62" s="39">
        <v>45608.528611111113</v>
      </c>
    </row>
    <row r="63" spans="1:8" ht="20.100000000000001" customHeight="1" x14ac:dyDescent="0.2">
      <c r="A63" s="8">
        <f>SUBTOTAL(103,$B$4:B63)*1</f>
        <v>60</v>
      </c>
      <c r="B63" s="92" t="s">
        <v>85</v>
      </c>
      <c r="C63" s="9" t="s">
        <v>238</v>
      </c>
      <c r="D63" s="92" t="s">
        <v>94</v>
      </c>
      <c r="E63" s="92" t="s">
        <v>235</v>
      </c>
      <c r="F63" s="92" t="s">
        <v>98</v>
      </c>
      <c r="G63" s="92" t="s">
        <v>120</v>
      </c>
      <c r="H63" s="39">
        <v>45620.567546296297</v>
      </c>
    </row>
    <row r="64" spans="1:8" ht="20.100000000000001" customHeight="1" x14ac:dyDescent="0.2">
      <c r="A64" s="8">
        <f>SUBTOTAL(103,$B$4:B64)*1</f>
        <v>61</v>
      </c>
      <c r="B64" s="92" t="s">
        <v>85</v>
      </c>
      <c r="C64" s="9" t="s">
        <v>236</v>
      </c>
      <c r="D64" s="92" t="s">
        <v>94</v>
      </c>
      <c r="E64" s="92" t="s">
        <v>235</v>
      </c>
      <c r="F64" s="92" t="s">
        <v>98</v>
      </c>
      <c r="G64" s="92" t="s">
        <v>120</v>
      </c>
      <c r="H64" s="39">
        <v>45600.80568287037</v>
      </c>
    </row>
    <row r="65" spans="1:8" ht="20.100000000000001" customHeight="1" x14ac:dyDescent="0.2">
      <c r="A65" s="8">
        <f>SUBTOTAL(103,$B$4:B65)*1</f>
        <v>62</v>
      </c>
      <c r="B65" s="92" t="s">
        <v>85</v>
      </c>
      <c r="C65" s="9" t="s">
        <v>239</v>
      </c>
      <c r="D65" s="92" t="s">
        <v>94</v>
      </c>
      <c r="E65" s="92" t="s">
        <v>235</v>
      </c>
      <c r="F65" s="92" t="s">
        <v>98</v>
      </c>
      <c r="G65" s="92" t="s">
        <v>120</v>
      </c>
      <c r="H65" s="39">
        <v>45602.827407407407</v>
      </c>
    </row>
    <row r="66" spans="1:8" ht="20.100000000000001" customHeight="1" x14ac:dyDescent="0.2">
      <c r="A66" s="8">
        <f>SUBTOTAL(103,$B$4:B66)*1</f>
        <v>63</v>
      </c>
      <c r="B66" s="92" t="s">
        <v>88</v>
      </c>
      <c r="C66" s="9" t="s">
        <v>172</v>
      </c>
      <c r="D66" s="92" t="s">
        <v>102</v>
      </c>
      <c r="E66" s="92" t="s">
        <v>173</v>
      </c>
      <c r="F66" s="92" t="s">
        <v>20</v>
      </c>
      <c r="G66" s="92" t="s">
        <v>122</v>
      </c>
      <c r="H66" s="39">
        <v>45573.747569444444</v>
      </c>
    </row>
    <row r="67" spans="1:8" ht="20.100000000000001" customHeight="1" x14ac:dyDescent="0.2">
      <c r="A67" s="8">
        <f>SUBTOTAL(103,$B$4:B67)*1</f>
        <v>64</v>
      </c>
      <c r="B67" s="92" t="s">
        <v>88</v>
      </c>
      <c r="C67" s="9" t="s">
        <v>244</v>
      </c>
      <c r="D67" s="92" t="s">
        <v>94</v>
      </c>
      <c r="E67" s="92" t="s">
        <v>245</v>
      </c>
      <c r="F67" s="92" t="s">
        <v>98</v>
      </c>
      <c r="G67" s="92" t="s">
        <v>125</v>
      </c>
      <c r="H67" s="39">
        <v>45610.47923611111</v>
      </c>
    </row>
  </sheetData>
  <autoFilter ref="A3:H67" xr:uid="{00000000-0009-0000-0000-000006000000}"/>
  <sortState xmlns:xlrd2="http://schemas.microsoft.com/office/spreadsheetml/2017/richdata2" ref="B4:H35">
    <sortCondition ref="B4:B35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35"/>
  </sortState>
  <phoneticPr fontId="41" type="noConversion"/>
  <conditionalFormatting sqref="C68:C1048576 C1:C3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43"/>
  <sheetViews>
    <sheetView zoomScale="110" zoomScaleNormal="110" workbookViewId="0">
      <pane ySplit="3" topLeftCell="A4" activePane="bottomLeft" state="frozen"/>
      <selection pane="bottomLeft" activeCell="F20" sqref="F20"/>
    </sheetView>
  </sheetViews>
  <sheetFormatPr defaultColWidth="9" defaultRowHeight="20.100000000000001" customHeight="1" x14ac:dyDescent="0.2"/>
  <cols>
    <col min="1" max="1" width="8" style="15" customWidth="1"/>
    <col min="2" max="2" width="9.625" style="14" customWidth="1"/>
    <col min="3" max="3" width="44.5" style="15" customWidth="1"/>
    <col min="4" max="4" width="10.375" style="14" customWidth="1"/>
    <col min="5" max="5" width="12" style="14" customWidth="1"/>
    <col min="6" max="6" width="15" style="14" customWidth="1"/>
    <col min="7" max="7" width="22.625" style="14" customWidth="1"/>
    <col min="8" max="8" width="17.125" style="14" customWidth="1"/>
    <col min="9" max="9" width="13.625" style="18" customWidth="1"/>
    <col min="10" max="10" width="34.875" style="14" customWidth="1"/>
    <col min="11" max="11" width="21.125" style="32" customWidth="1"/>
    <col min="12" max="16384" width="9" style="15"/>
  </cols>
  <sheetData>
    <row r="1" spans="1:11" ht="20.100000000000001" customHeight="1" x14ac:dyDescent="0.2">
      <c r="A1" s="19" t="s">
        <v>187</v>
      </c>
    </row>
    <row r="2" spans="1:11" ht="39.75" customHeight="1" x14ac:dyDescent="0.2">
      <c r="A2" s="20" t="s">
        <v>179</v>
      </c>
      <c r="B2" s="21"/>
      <c r="C2" s="21"/>
      <c r="D2" s="21"/>
      <c r="E2" s="21"/>
      <c r="F2" s="21"/>
      <c r="G2" s="21"/>
      <c r="H2" s="21"/>
      <c r="I2" s="100"/>
      <c r="J2" s="21"/>
      <c r="K2" s="21"/>
    </row>
    <row r="3" spans="1:11" ht="20.100000000000001" customHeight="1" x14ac:dyDescent="0.2">
      <c r="A3" s="7" t="s">
        <v>47</v>
      </c>
      <c r="B3" s="7" t="s">
        <v>48</v>
      </c>
      <c r="C3" s="7" t="s">
        <v>51</v>
      </c>
      <c r="D3" s="7" t="s">
        <v>49</v>
      </c>
      <c r="E3" s="7" t="s">
        <v>50</v>
      </c>
      <c r="F3" s="7" t="s">
        <v>52</v>
      </c>
      <c r="G3" s="7" t="s">
        <v>60</v>
      </c>
      <c r="H3" s="7" t="s">
        <v>61</v>
      </c>
      <c r="I3" s="101" t="s">
        <v>62</v>
      </c>
      <c r="J3" s="7" t="s">
        <v>53</v>
      </c>
      <c r="K3" s="38" t="s">
        <v>151</v>
      </c>
    </row>
    <row r="4" spans="1:11" ht="20.100000000000001" customHeight="1" x14ac:dyDescent="0.2">
      <c r="A4" s="8">
        <f>SUBTOTAL(103,$B$4:B4)*1</f>
        <v>1</v>
      </c>
      <c r="B4" s="90" t="s">
        <v>72</v>
      </c>
      <c r="C4" s="90" t="s">
        <v>559</v>
      </c>
      <c r="D4" s="10" t="s">
        <v>560</v>
      </c>
      <c r="E4" s="90" t="s">
        <v>94</v>
      </c>
      <c r="F4" s="92" t="s">
        <v>98</v>
      </c>
      <c r="G4" s="10">
        <v>608.27200000000005</v>
      </c>
      <c r="H4" s="10">
        <v>2786.3449999999998</v>
      </c>
      <c r="I4" s="23">
        <v>0.218304624875958</v>
      </c>
      <c r="J4" s="90" t="s">
        <v>541</v>
      </c>
      <c r="K4" s="108" t="s">
        <v>176</v>
      </c>
    </row>
    <row r="5" spans="1:11" ht="20.100000000000001" customHeight="1" x14ac:dyDescent="0.2">
      <c r="A5" s="8">
        <f>SUBTOTAL(103,$B$4:B5)*1</f>
        <v>2</v>
      </c>
      <c r="B5" s="90" t="s">
        <v>72</v>
      </c>
      <c r="C5" s="90" t="s">
        <v>559</v>
      </c>
      <c r="D5" s="10" t="s">
        <v>626</v>
      </c>
      <c r="E5" s="90" t="s">
        <v>94</v>
      </c>
      <c r="F5" s="92" t="s">
        <v>98</v>
      </c>
      <c r="G5" s="10">
        <v>691.39300000000003</v>
      </c>
      <c r="H5" s="10">
        <v>10629.031999999999</v>
      </c>
      <c r="I5" s="23">
        <v>6.5047597937422694E-2</v>
      </c>
      <c r="J5" s="90" t="s">
        <v>541</v>
      </c>
      <c r="K5" s="84"/>
    </row>
    <row r="6" spans="1:11" ht="20.100000000000001" customHeight="1" x14ac:dyDescent="0.2">
      <c r="A6" s="8">
        <f>SUBTOTAL(103,$B$4:B6)*1</f>
        <v>3</v>
      </c>
      <c r="B6" s="90" t="s">
        <v>72</v>
      </c>
      <c r="C6" s="90" t="s">
        <v>537</v>
      </c>
      <c r="D6" s="10" t="s">
        <v>538</v>
      </c>
      <c r="E6" s="90" t="s">
        <v>94</v>
      </c>
      <c r="F6" s="92" t="s">
        <v>19</v>
      </c>
      <c r="G6" s="10">
        <v>21.469000000000001</v>
      </c>
      <c r="H6" s="10">
        <v>36.779000000000003</v>
      </c>
      <c r="I6" s="23">
        <v>0.58372984583593901</v>
      </c>
      <c r="J6" s="90" t="s">
        <v>95</v>
      </c>
      <c r="K6" s="84"/>
    </row>
    <row r="7" spans="1:11" ht="20.100000000000001" customHeight="1" x14ac:dyDescent="0.2">
      <c r="A7" s="8">
        <f>SUBTOTAL(103,$B$4:B7)*1</f>
        <v>4</v>
      </c>
      <c r="B7" s="90" t="s">
        <v>72</v>
      </c>
      <c r="C7" s="90" t="s">
        <v>669</v>
      </c>
      <c r="D7" s="10" t="s">
        <v>670</v>
      </c>
      <c r="E7" s="90" t="s">
        <v>102</v>
      </c>
      <c r="F7" s="90" t="s">
        <v>19</v>
      </c>
      <c r="G7" s="10">
        <v>6020.0389999999998</v>
      </c>
      <c r="H7" s="10">
        <v>7710.1440000000002</v>
      </c>
      <c r="I7" s="23">
        <v>0.78079462588506798</v>
      </c>
      <c r="J7" s="90" t="s">
        <v>95</v>
      </c>
      <c r="K7" s="84"/>
    </row>
    <row r="8" spans="1:11" ht="20.100000000000001" customHeight="1" x14ac:dyDescent="0.2">
      <c r="A8" s="8">
        <f>SUBTOTAL(103,$B$4:B8)*1</f>
        <v>5</v>
      </c>
      <c r="B8" s="90" t="s">
        <v>72</v>
      </c>
      <c r="C8" s="90" t="s">
        <v>593</v>
      </c>
      <c r="D8" s="10" t="s">
        <v>594</v>
      </c>
      <c r="E8" s="90" t="s">
        <v>102</v>
      </c>
      <c r="F8" s="92" t="s">
        <v>98</v>
      </c>
      <c r="G8" s="10">
        <v>408.036</v>
      </c>
      <c r="H8" s="10">
        <v>2796.4960000000001</v>
      </c>
      <c r="I8" s="23">
        <v>0.14590973847271699</v>
      </c>
      <c r="J8" s="90" t="s">
        <v>595</v>
      </c>
      <c r="K8" s="84"/>
    </row>
    <row r="9" spans="1:11" ht="20.100000000000001" customHeight="1" x14ac:dyDescent="0.2">
      <c r="A9" s="8">
        <f>SUBTOTAL(103,$B$4:B9)*1</f>
        <v>6</v>
      </c>
      <c r="B9" s="90" t="s">
        <v>72</v>
      </c>
      <c r="C9" s="90" t="s">
        <v>203</v>
      </c>
      <c r="D9" s="10" t="s">
        <v>673</v>
      </c>
      <c r="E9" s="90" t="s">
        <v>94</v>
      </c>
      <c r="F9" s="90" t="s">
        <v>20</v>
      </c>
      <c r="G9" s="10">
        <v>790.26300000000003</v>
      </c>
      <c r="H9" s="10">
        <v>1075.675</v>
      </c>
      <c r="I9" s="23">
        <v>0.73466706951449101</v>
      </c>
      <c r="J9" s="90" t="s">
        <v>96</v>
      </c>
      <c r="K9" s="84"/>
    </row>
    <row r="10" spans="1:11" ht="20.100000000000001" customHeight="1" x14ac:dyDescent="0.2">
      <c r="A10" s="8">
        <f>SUBTOTAL(103,$B$4:B10)*1</f>
        <v>7</v>
      </c>
      <c r="B10" s="90" t="s">
        <v>72</v>
      </c>
      <c r="C10" s="90" t="s">
        <v>539</v>
      </c>
      <c r="D10" s="10" t="s">
        <v>540</v>
      </c>
      <c r="E10" s="90" t="s">
        <v>102</v>
      </c>
      <c r="F10" s="92" t="s">
        <v>98</v>
      </c>
      <c r="G10" s="10">
        <v>1493.3119999999999</v>
      </c>
      <c r="H10" s="10">
        <v>6310.259</v>
      </c>
      <c r="I10" s="23">
        <v>0.23664828971362301</v>
      </c>
      <c r="J10" s="90" t="s">
        <v>541</v>
      </c>
      <c r="K10" s="84"/>
    </row>
    <row r="11" spans="1:11" ht="20.100000000000001" customHeight="1" x14ac:dyDescent="0.2">
      <c r="A11" s="8">
        <f>SUBTOTAL(103,$B$4:B11)*1</f>
        <v>8</v>
      </c>
      <c r="B11" s="90" t="s">
        <v>72</v>
      </c>
      <c r="C11" s="90" t="s">
        <v>588</v>
      </c>
      <c r="D11" s="10" t="s">
        <v>589</v>
      </c>
      <c r="E11" s="90" t="s">
        <v>94</v>
      </c>
      <c r="F11" s="92" t="s">
        <v>98</v>
      </c>
      <c r="G11" s="10">
        <v>2.0840000000000001</v>
      </c>
      <c r="H11" s="10">
        <v>83.921999999999997</v>
      </c>
      <c r="I11" s="23">
        <v>2.48325826362575E-2</v>
      </c>
      <c r="J11" s="90" t="s">
        <v>590</v>
      </c>
      <c r="K11" s="84"/>
    </row>
    <row r="12" spans="1:11" ht="20.100000000000001" customHeight="1" x14ac:dyDescent="0.2">
      <c r="A12" s="8">
        <f>SUBTOTAL(103,$B$4:B12)*1</f>
        <v>9</v>
      </c>
      <c r="B12" s="90" t="s">
        <v>72</v>
      </c>
      <c r="C12" s="90" t="s">
        <v>618</v>
      </c>
      <c r="D12" s="10" t="s">
        <v>619</v>
      </c>
      <c r="E12" s="90" t="s">
        <v>102</v>
      </c>
      <c r="F12" s="92" t="s">
        <v>98</v>
      </c>
      <c r="G12" s="10">
        <v>1653.258</v>
      </c>
      <c r="H12" s="10">
        <v>2155.1370000000002</v>
      </c>
      <c r="I12" s="23">
        <v>0.76712431738678299</v>
      </c>
      <c r="J12" s="90" t="s">
        <v>541</v>
      </c>
      <c r="K12" s="84"/>
    </row>
    <row r="13" spans="1:11" ht="20.100000000000001" customHeight="1" x14ac:dyDescent="0.2">
      <c r="A13" s="8">
        <f>SUBTOTAL(103,$B$4:B13)*1</f>
        <v>10</v>
      </c>
      <c r="B13" s="90" t="s">
        <v>72</v>
      </c>
      <c r="C13" s="90" t="s">
        <v>630</v>
      </c>
      <c r="D13" s="10" t="s">
        <v>631</v>
      </c>
      <c r="E13" s="90" t="s">
        <v>94</v>
      </c>
      <c r="F13" s="90" t="s">
        <v>20</v>
      </c>
      <c r="G13" s="10">
        <v>63.387</v>
      </c>
      <c r="H13" s="10">
        <v>85</v>
      </c>
      <c r="I13" s="23">
        <v>0.74572941176470597</v>
      </c>
      <c r="J13" s="90" t="s">
        <v>96</v>
      </c>
      <c r="K13" s="84"/>
    </row>
    <row r="14" spans="1:11" ht="20.100000000000001" customHeight="1" x14ac:dyDescent="0.2">
      <c r="A14" s="8">
        <f>SUBTOTAL(103,$B$4:B14)*1</f>
        <v>11</v>
      </c>
      <c r="B14" s="90" t="s">
        <v>72</v>
      </c>
      <c r="C14" s="90" t="s">
        <v>630</v>
      </c>
      <c r="D14" s="10" t="s">
        <v>653</v>
      </c>
      <c r="E14" s="90" t="s">
        <v>94</v>
      </c>
      <c r="F14" s="90" t="s">
        <v>20</v>
      </c>
      <c r="G14" s="10">
        <v>94.641999999999996</v>
      </c>
      <c r="H14" s="10">
        <v>124.476</v>
      </c>
      <c r="I14" s="23">
        <v>0.76032327516951004</v>
      </c>
      <c r="J14" s="90" t="s">
        <v>96</v>
      </c>
      <c r="K14" s="84"/>
    </row>
    <row r="15" spans="1:11" ht="20.100000000000001" customHeight="1" x14ac:dyDescent="0.2">
      <c r="A15" s="8">
        <f>SUBTOTAL(103,$B$4:B15)*1</f>
        <v>12</v>
      </c>
      <c r="B15" s="90" t="s">
        <v>72</v>
      </c>
      <c r="C15" s="90" t="s">
        <v>160</v>
      </c>
      <c r="D15" s="10" t="s">
        <v>517</v>
      </c>
      <c r="E15" s="90" t="s">
        <v>102</v>
      </c>
      <c r="F15" s="90" t="s">
        <v>19</v>
      </c>
      <c r="G15" s="10">
        <v>1637.136</v>
      </c>
      <c r="H15" s="10">
        <v>2811.663</v>
      </c>
      <c r="I15" s="23">
        <v>0.58226608238611799</v>
      </c>
      <c r="J15" s="90" t="s">
        <v>108</v>
      </c>
      <c r="K15" s="84"/>
    </row>
    <row r="16" spans="1:11" ht="20.100000000000001" customHeight="1" x14ac:dyDescent="0.2">
      <c r="A16" s="8">
        <f>SUBTOTAL(103,$B$4:B16)*1</f>
        <v>13</v>
      </c>
      <c r="B16" s="90" t="s">
        <v>72</v>
      </c>
      <c r="C16" s="90" t="s">
        <v>200</v>
      </c>
      <c r="D16" s="10" t="s">
        <v>563</v>
      </c>
      <c r="E16" s="90" t="s">
        <v>94</v>
      </c>
      <c r="F16" s="92" t="s">
        <v>98</v>
      </c>
      <c r="G16" s="10">
        <v>78.171999999999997</v>
      </c>
      <c r="H16" s="10">
        <v>111.61499999999999</v>
      </c>
      <c r="I16" s="23">
        <v>0.70037181382430702</v>
      </c>
      <c r="J16" s="90" t="s">
        <v>96</v>
      </c>
      <c r="K16" s="84"/>
    </row>
    <row r="17" spans="1:11" ht="20.100000000000001" customHeight="1" x14ac:dyDescent="0.2">
      <c r="A17" s="8">
        <f>SUBTOTAL(103,$B$4:B17)*1</f>
        <v>14</v>
      </c>
      <c r="B17" s="90" t="s">
        <v>77</v>
      </c>
      <c r="C17" s="90" t="s">
        <v>452</v>
      </c>
      <c r="D17" s="10" t="s">
        <v>581</v>
      </c>
      <c r="E17" s="90" t="s">
        <v>94</v>
      </c>
      <c r="F17" s="90" t="s">
        <v>19</v>
      </c>
      <c r="G17" s="10">
        <v>6843.433</v>
      </c>
      <c r="H17" s="10">
        <v>18381.238000000001</v>
      </c>
      <c r="I17" s="23">
        <v>0.37230533656111697</v>
      </c>
      <c r="J17" s="90" t="s">
        <v>96</v>
      </c>
      <c r="K17" s="84"/>
    </row>
    <row r="18" spans="1:11" ht="20.100000000000001" customHeight="1" x14ac:dyDescent="0.2">
      <c r="A18" s="8">
        <f>SUBTOTAL(103,$B$4:B18)*1</f>
        <v>15</v>
      </c>
      <c r="B18" s="90" t="s">
        <v>77</v>
      </c>
      <c r="C18" s="90" t="s">
        <v>515</v>
      </c>
      <c r="D18" s="10" t="s">
        <v>516</v>
      </c>
      <c r="E18" s="90" t="s">
        <v>94</v>
      </c>
      <c r="F18" s="90" t="s">
        <v>20</v>
      </c>
      <c r="G18" s="10">
        <v>2.5000000000000001E-2</v>
      </c>
      <c r="H18" s="10">
        <v>12.582000000000001</v>
      </c>
      <c r="I18" s="23">
        <v>1.9869655062788099E-3</v>
      </c>
      <c r="J18" s="90" t="s">
        <v>95</v>
      </c>
      <c r="K18" s="84"/>
    </row>
    <row r="19" spans="1:11" ht="20.100000000000001" customHeight="1" x14ac:dyDescent="0.2">
      <c r="A19" s="8">
        <f>SUBTOTAL(103,$B$4:B19)*1</f>
        <v>16</v>
      </c>
      <c r="B19" s="90" t="s">
        <v>77</v>
      </c>
      <c r="C19" s="90" t="s">
        <v>123</v>
      </c>
      <c r="D19" s="10" t="s">
        <v>645</v>
      </c>
      <c r="E19" s="90" t="s">
        <v>94</v>
      </c>
      <c r="F19" s="92" t="s">
        <v>98</v>
      </c>
      <c r="G19" s="10">
        <v>4646.4570000000003</v>
      </c>
      <c r="H19" s="10">
        <v>6157.5780000000004</v>
      </c>
      <c r="I19" s="23">
        <v>0.75459165925303795</v>
      </c>
      <c r="J19" s="90" t="s">
        <v>124</v>
      </c>
      <c r="K19" s="84"/>
    </row>
    <row r="20" spans="1:11" ht="20.100000000000001" customHeight="1" x14ac:dyDescent="0.2">
      <c r="A20" s="8">
        <f>SUBTOTAL(103,$B$4:B20)*1</f>
        <v>17</v>
      </c>
      <c r="B20" s="90" t="s">
        <v>75</v>
      </c>
      <c r="C20" s="90" t="s">
        <v>632</v>
      </c>
      <c r="D20" s="10" t="s">
        <v>633</v>
      </c>
      <c r="E20" s="90" t="s">
        <v>102</v>
      </c>
      <c r="F20" s="92" t="s">
        <v>20</v>
      </c>
      <c r="G20" s="10">
        <v>1220.575</v>
      </c>
      <c r="H20" s="10">
        <v>2051.5160000000001</v>
      </c>
      <c r="I20" s="23">
        <v>0.59496245703177597</v>
      </c>
      <c r="J20" s="90" t="s">
        <v>423</v>
      </c>
      <c r="K20" s="84"/>
    </row>
    <row r="21" spans="1:11" ht="20.100000000000001" customHeight="1" x14ac:dyDescent="0.2">
      <c r="A21" s="8">
        <f>SUBTOTAL(103,$B$4:B21)*1</f>
        <v>18</v>
      </c>
      <c r="B21" s="90" t="s">
        <v>75</v>
      </c>
      <c r="C21" s="90" t="s">
        <v>503</v>
      </c>
      <c r="D21" s="10" t="s">
        <v>504</v>
      </c>
      <c r="E21" s="90" t="s">
        <v>102</v>
      </c>
      <c r="F21" s="92" t="s">
        <v>19</v>
      </c>
      <c r="G21" s="10">
        <v>41.423999999999999</v>
      </c>
      <c r="H21" s="10">
        <v>55.88</v>
      </c>
      <c r="I21" s="23">
        <v>0.74130279169649205</v>
      </c>
      <c r="J21" s="90" t="s">
        <v>95</v>
      </c>
      <c r="K21" s="84"/>
    </row>
    <row r="22" spans="1:11" ht="20.100000000000001" customHeight="1" x14ac:dyDescent="0.2">
      <c r="A22" s="8">
        <f>SUBTOTAL(103,$B$4:B22)*1</f>
        <v>19</v>
      </c>
      <c r="B22" s="90" t="s">
        <v>75</v>
      </c>
      <c r="C22" s="90" t="s">
        <v>612</v>
      </c>
      <c r="D22" s="10" t="s">
        <v>613</v>
      </c>
      <c r="E22" s="90" t="s">
        <v>94</v>
      </c>
      <c r="F22" s="92" t="s">
        <v>98</v>
      </c>
      <c r="G22" s="10">
        <v>3258.8380000000002</v>
      </c>
      <c r="H22" s="10">
        <v>4833.3109999999997</v>
      </c>
      <c r="I22" s="23">
        <v>0.67424546030661003</v>
      </c>
      <c r="J22" s="90" t="s">
        <v>101</v>
      </c>
      <c r="K22" s="84"/>
    </row>
    <row r="23" spans="1:11" ht="20.100000000000001" customHeight="1" x14ac:dyDescent="0.2">
      <c r="A23" s="8">
        <f>SUBTOTAL(103,$B$4:B23)*1</f>
        <v>20</v>
      </c>
      <c r="B23" s="90" t="s">
        <v>75</v>
      </c>
      <c r="C23" s="90" t="s">
        <v>567</v>
      </c>
      <c r="D23" s="10" t="s">
        <v>568</v>
      </c>
      <c r="E23" s="90" t="s">
        <v>94</v>
      </c>
      <c r="F23" s="92" t="s">
        <v>19</v>
      </c>
      <c r="G23" s="10">
        <v>378.19600000000003</v>
      </c>
      <c r="H23" s="10">
        <v>665.16600000000005</v>
      </c>
      <c r="I23" s="23">
        <v>0.56857385975831598</v>
      </c>
      <c r="J23" s="90" t="s">
        <v>101</v>
      </c>
      <c r="K23" s="84"/>
    </row>
    <row r="24" spans="1:11" ht="20.100000000000001" customHeight="1" x14ac:dyDescent="0.2">
      <c r="A24" s="8">
        <f>SUBTOTAL(103,$B$4:B24)*1</f>
        <v>21</v>
      </c>
      <c r="B24" s="90" t="s">
        <v>75</v>
      </c>
      <c r="C24" s="90" t="s">
        <v>422</v>
      </c>
      <c r="D24" s="10" t="s">
        <v>510</v>
      </c>
      <c r="E24" s="90" t="s">
        <v>94</v>
      </c>
      <c r="F24" s="92" t="s">
        <v>98</v>
      </c>
      <c r="G24" s="10">
        <v>348.91500000000002</v>
      </c>
      <c r="H24" s="10">
        <v>574.53800000000001</v>
      </c>
      <c r="I24" s="23">
        <v>0.60729664530457494</v>
      </c>
      <c r="J24" s="90" t="s">
        <v>423</v>
      </c>
      <c r="K24" s="84"/>
    </row>
    <row r="25" spans="1:11" ht="20.100000000000001" customHeight="1" x14ac:dyDescent="0.2">
      <c r="A25" s="8">
        <f>SUBTOTAL(103,$B$4:B25)*1</f>
        <v>22</v>
      </c>
      <c r="B25" s="90" t="s">
        <v>75</v>
      </c>
      <c r="C25" s="90" t="s">
        <v>422</v>
      </c>
      <c r="D25" s="10" t="s">
        <v>575</v>
      </c>
      <c r="E25" s="90" t="s">
        <v>94</v>
      </c>
      <c r="F25" s="92" t="s">
        <v>98</v>
      </c>
      <c r="G25" s="10">
        <v>48.662999999999997</v>
      </c>
      <c r="H25" s="10">
        <v>247.333</v>
      </c>
      <c r="I25" s="23">
        <v>0.19675093901743801</v>
      </c>
      <c r="J25" s="90" t="s">
        <v>423</v>
      </c>
      <c r="K25" s="84"/>
    </row>
    <row r="26" spans="1:11" ht="20.100000000000001" customHeight="1" x14ac:dyDescent="0.2">
      <c r="A26" s="8">
        <f>SUBTOTAL(103,$B$4:B26)*1</f>
        <v>23</v>
      </c>
      <c r="B26" s="90" t="s">
        <v>75</v>
      </c>
      <c r="C26" s="90" t="s">
        <v>422</v>
      </c>
      <c r="D26" s="10" t="s">
        <v>576</v>
      </c>
      <c r="E26" s="90" t="s">
        <v>94</v>
      </c>
      <c r="F26" s="92" t="s">
        <v>98</v>
      </c>
      <c r="G26" s="10">
        <v>78.081000000000003</v>
      </c>
      <c r="H26" s="10">
        <v>164.50800000000001</v>
      </c>
      <c r="I26" s="23">
        <v>0.47463345247647498</v>
      </c>
      <c r="J26" s="90" t="s">
        <v>423</v>
      </c>
      <c r="K26" s="84"/>
    </row>
    <row r="27" spans="1:11" ht="20.100000000000001" customHeight="1" x14ac:dyDescent="0.2">
      <c r="A27" s="8">
        <f>SUBTOTAL(103,$B$4:B27)*1</f>
        <v>24</v>
      </c>
      <c r="B27" s="90" t="s">
        <v>75</v>
      </c>
      <c r="C27" s="90" t="s">
        <v>511</v>
      </c>
      <c r="D27" s="10" t="s">
        <v>512</v>
      </c>
      <c r="E27" s="90" t="s">
        <v>94</v>
      </c>
      <c r="F27" s="90" t="s">
        <v>20</v>
      </c>
      <c r="G27" s="10">
        <v>718.74199999999996</v>
      </c>
      <c r="H27" s="10">
        <v>929.97</v>
      </c>
      <c r="I27" s="23">
        <v>0.77286579136961397</v>
      </c>
      <c r="J27" s="90" t="s">
        <v>423</v>
      </c>
      <c r="K27" s="84"/>
    </row>
    <row r="28" spans="1:11" ht="20.100000000000001" customHeight="1" x14ac:dyDescent="0.2">
      <c r="A28" s="8">
        <f>SUBTOTAL(103,$B$4:B28)*1</f>
        <v>25</v>
      </c>
      <c r="B28" s="90" t="s">
        <v>75</v>
      </c>
      <c r="C28" s="90" t="s">
        <v>511</v>
      </c>
      <c r="D28" s="10" t="s">
        <v>572</v>
      </c>
      <c r="E28" s="90" t="s">
        <v>94</v>
      </c>
      <c r="F28" s="92" t="s">
        <v>20</v>
      </c>
      <c r="G28" s="10">
        <v>306.154</v>
      </c>
      <c r="H28" s="10">
        <v>560.83900000000006</v>
      </c>
      <c r="I28" s="23">
        <v>0.54588571764802396</v>
      </c>
      <c r="J28" s="90" t="s">
        <v>423</v>
      </c>
      <c r="K28" s="84"/>
    </row>
    <row r="29" spans="1:11" ht="20.100000000000001" customHeight="1" x14ac:dyDescent="0.2">
      <c r="A29" s="8">
        <f>SUBTOTAL(103,$B$4:B29)*1</f>
        <v>26</v>
      </c>
      <c r="B29" s="90" t="s">
        <v>75</v>
      </c>
      <c r="C29" s="90" t="s">
        <v>511</v>
      </c>
      <c r="D29" s="10" t="s">
        <v>649</v>
      </c>
      <c r="E29" s="90" t="s">
        <v>94</v>
      </c>
      <c r="F29" s="90" t="s">
        <v>20</v>
      </c>
      <c r="G29" s="10">
        <v>0.128</v>
      </c>
      <c r="H29" s="10">
        <v>2229.6640000000002</v>
      </c>
      <c r="I29" s="23">
        <v>5.7407752917031403E-5</v>
      </c>
      <c r="J29" s="90" t="s">
        <v>96</v>
      </c>
      <c r="K29" s="84"/>
    </row>
    <row r="30" spans="1:11" ht="20.100000000000001" customHeight="1" x14ac:dyDescent="0.2">
      <c r="A30" s="8">
        <f>SUBTOTAL(103,$B$4:B30)*1</f>
        <v>27</v>
      </c>
      <c r="B30" s="90" t="s">
        <v>75</v>
      </c>
      <c r="C30" s="90" t="s">
        <v>513</v>
      </c>
      <c r="D30" s="10" t="s">
        <v>514</v>
      </c>
      <c r="E30" s="90" t="s">
        <v>102</v>
      </c>
      <c r="F30" s="92" t="s">
        <v>19</v>
      </c>
      <c r="G30" s="10">
        <v>1195.1980000000001</v>
      </c>
      <c r="H30" s="10">
        <v>1504.739</v>
      </c>
      <c r="I30" s="23">
        <v>0.79428924218751595</v>
      </c>
      <c r="J30" s="90" t="s">
        <v>423</v>
      </c>
      <c r="K30" s="84"/>
    </row>
    <row r="31" spans="1:11" ht="20.100000000000001" customHeight="1" x14ac:dyDescent="0.2">
      <c r="A31" s="8">
        <f>SUBTOTAL(103,$B$4:B31)*1</f>
        <v>28</v>
      </c>
      <c r="B31" s="90" t="s">
        <v>75</v>
      </c>
      <c r="C31" s="90" t="s">
        <v>513</v>
      </c>
      <c r="D31" s="10" t="s">
        <v>578</v>
      </c>
      <c r="E31" s="90" t="s">
        <v>102</v>
      </c>
      <c r="F31" s="90" t="s">
        <v>20</v>
      </c>
      <c r="G31" s="10">
        <v>1702.0609999999999</v>
      </c>
      <c r="H31" s="10">
        <v>2237.556</v>
      </c>
      <c r="I31" s="23">
        <v>0.76067861541789294</v>
      </c>
      <c r="J31" s="90" t="s">
        <v>95</v>
      </c>
      <c r="K31" s="84"/>
    </row>
    <row r="32" spans="1:11" ht="20.100000000000001" customHeight="1" x14ac:dyDescent="0.2">
      <c r="A32" s="8">
        <f>SUBTOTAL(103,$B$4:B32)*1</f>
        <v>29</v>
      </c>
      <c r="B32" s="90" t="s">
        <v>75</v>
      </c>
      <c r="C32" s="90" t="s">
        <v>573</v>
      </c>
      <c r="D32" s="10" t="s">
        <v>574</v>
      </c>
      <c r="E32" s="90" t="s">
        <v>102</v>
      </c>
      <c r="F32" s="90" t="s">
        <v>19</v>
      </c>
      <c r="G32" s="10">
        <v>1715.75</v>
      </c>
      <c r="H32" s="10">
        <v>2258.7429999999999</v>
      </c>
      <c r="I32" s="23">
        <v>0.75960390358708396</v>
      </c>
      <c r="J32" s="90" t="s">
        <v>423</v>
      </c>
      <c r="K32" s="84"/>
    </row>
    <row r="33" spans="1:11" ht="20.100000000000001" customHeight="1" x14ac:dyDescent="0.2">
      <c r="A33" s="8">
        <f>SUBTOTAL(103,$B$4:B33)*1</f>
        <v>30</v>
      </c>
      <c r="B33" s="90" t="s">
        <v>76</v>
      </c>
      <c r="C33" s="90" t="s">
        <v>476</v>
      </c>
      <c r="D33" s="10" t="s">
        <v>566</v>
      </c>
      <c r="E33" s="90" t="s">
        <v>94</v>
      </c>
      <c r="F33" s="92" t="s">
        <v>98</v>
      </c>
      <c r="G33" s="10">
        <v>59.44</v>
      </c>
      <c r="H33" s="10">
        <v>213.66499999999999</v>
      </c>
      <c r="I33" s="23">
        <v>0.27819249760138498</v>
      </c>
      <c r="J33" s="90" t="s">
        <v>541</v>
      </c>
      <c r="K33" s="84"/>
    </row>
    <row r="34" spans="1:11" ht="20.100000000000001" customHeight="1" x14ac:dyDescent="0.2">
      <c r="A34" s="8">
        <f>SUBTOTAL(103,$B$4:B34)*1</f>
        <v>31</v>
      </c>
      <c r="B34" s="90" t="s">
        <v>76</v>
      </c>
      <c r="C34" s="90" t="s">
        <v>663</v>
      </c>
      <c r="D34" s="10" t="s">
        <v>664</v>
      </c>
      <c r="E34" s="90" t="s">
        <v>94</v>
      </c>
      <c r="F34" s="92" t="s">
        <v>98</v>
      </c>
      <c r="G34" s="10">
        <v>349.42</v>
      </c>
      <c r="H34" s="10">
        <v>518.64099999999996</v>
      </c>
      <c r="I34" s="23">
        <v>0.67372228574293203</v>
      </c>
      <c r="J34" s="90" t="s">
        <v>95</v>
      </c>
      <c r="K34" s="108" t="s">
        <v>176</v>
      </c>
    </row>
    <row r="35" spans="1:11" ht="20.100000000000001" customHeight="1" x14ac:dyDescent="0.2">
      <c r="A35" s="8">
        <f>SUBTOTAL(103,$B$4:B35)*1</f>
        <v>32</v>
      </c>
      <c r="B35" s="90" t="s">
        <v>76</v>
      </c>
      <c r="C35" s="90" t="s">
        <v>606</v>
      </c>
      <c r="D35" s="10" t="s">
        <v>607</v>
      </c>
      <c r="E35" s="90" t="s">
        <v>94</v>
      </c>
      <c r="F35" s="90" t="s">
        <v>20</v>
      </c>
      <c r="G35" s="10">
        <v>1960.9010000000001</v>
      </c>
      <c r="H35" s="10">
        <v>2586.4349999999999</v>
      </c>
      <c r="I35" s="23">
        <v>0.75814818466344602</v>
      </c>
      <c r="J35" s="90" t="s">
        <v>95</v>
      </c>
      <c r="K35" s="84"/>
    </row>
    <row r="36" spans="1:11" ht="20.100000000000001" customHeight="1" x14ac:dyDescent="0.2">
      <c r="A36" s="8">
        <f>SUBTOTAL(103,$B$4:B36)*1</f>
        <v>33</v>
      </c>
      <c r="B36" s="90" t="s">
        <v>78</v>
      </c>
      <c r="C36" s="90" t="s">
        <v>650</v>
      </c>
      <c r="D36" s="10" t="s">
        <v>651</v>
      </c>
      <c r="E36" s="90" t="s">
        <v>94</v>
      </c>
      <c r="F36" s="92" t="s">
        <v>98</v>
      </c>
      <c r="G36" s="10">
        <v>2793.3130000000001</v>
      </c>
      <c r="H36" s="10">
        <v>3595.18</v>
      </c>
      <c r="I36" s="23">
        <v>0.77696054161405004</v>
      </c>
      <c r="J36" s="90" t="s">
        <v>652</v>
      </c>
      <c r="K36" s="84"/>
    </row>
    <row r="37" spans="1:11" ht="20.100000000000001" customHeight="1" x14ac:dyDescent="0.2">
      <c r="A37" s="8">
        <f>SUBTOTAL(103,$B$4:B37)*1</f>
        <v>34</v>
      </c>
      <c r="B37" s="90" t="s">
        <v>78</v>
      </c>
      <c r="C37" s="90" t="s">
        <v>675</v>
      </c>
      <c r="D37" s="10" t="s">
        <v>676</v>
      </c>
      <c r="E37" s="90" t="s">
        <v>94</v>
      </c>
      <c r="F37" s="92" t="s">
        <v>98</v>
      </c>
      <c r="G37" s="10">
        <v>633.00099999999998</v>
      </c>
      <c r="H37" s="10">
        <v>1342.848</v>
      </c>
      <c r="I37" s="23">
        <v>0.47138693284720201</v>
      </c>
      <c r="J37" s="90" t="s">
        <v>106</v>
      </c>
      <c r="K37" s="108" t="s">
        <v>176</v>
      </c>
    </row>
    <row r="38" spans="1:11" ht="20.100000000000001" customHeight="1" x14ac:dyDescent="0.2">
      <c r="A38" s="8">
        <f>SUBTOTAL(103,$B$4:B38)*1</f>
        <v>35</v>
      </c>
      <c r="B38" s="90" t="s">
        <v>79</v>
      </c>
      <c r="C38" s="90" t="s">
        <v>679</v>
      </c>
      <c r="D38" s="10" t="s">
        <v>680</v>
      </c>
      <c r="E38" s="90" t="s">
        <v>94</v>
      </c>
      <c r="F38" s="92" t="s">
        <v>98</v>
      </c>
      <c r="G38" s="10">
        <v>16.803999999999998</v>
      </c>
      <c r="H38" s="10">
        <v>73.424999999999997</v>
      </c>
      <c r="I38" s="23">
        <v>0.22885938032005401</v>
      </c>
      <c r="J38" s="90" t="s">
        <v>101</v>
      </c>
      <c r="K38" s="84"/>
    </row>
    <row r="39" spans="1:11" ht="20.100000000000001" customHeight="1" x14ac:dyDescent="0.2">
      <c r="A39" s="8">
        <f>SUBTOTAL(103,$B$4:B39)*1</f>
        <v>36</v>
      </c>
      <c r="B39" s="90" t="s">
        <v>79</v>
      </c>
      <c r="C39" s="90" t="s">
        <v>109</v>
      </c>
      <c r="D39" s="10" t="s">
        <v>502</v>
      </c>
      <c r="E39" s="90" t="s">
        <v>94</v>
      </c>
      <c r="F39" s="92" t="s">
        <v>98</v>
      </c>
      <c r="G39" s="10">
        <v>0</v>
      </c>
      <c r="H39" s="10">
        <v>103.925</v>
      </c>
      <c r="I39" s="23">
        <v>0</v>
      </c>
      <c r="J39" s="90" t="s">
        <v>101</v>
      </c>
      <c r="K39" s="84"/>
    </row>
    <row r="40" spans="1:11" ht="20.100000000000001" customHeight="1" x14ac:dyDescent="0.2">
      <c r="A40" s="8">
        <f>SUBTOTAL(103,$B$4:B40)*1</f>
        <v>37</v>
      </c>
      <c r="B40" s="90" t="s">
        <v>79</v>
      </c>
      <c r="C40" s="90" t="s">
        <v>109</v>
      </c>
      <c r="D40" s="10" t="s">
        <v>544</v>
      </c>
      <c r="E40" s="90" t="s">
        <v>94</v>
      </c>
      <c r="F40" s="92" t="s">
        <v>98</v>
      </c>
      <c r="G40" s="10">
        <v>1.4490000000000001</v>
      </c>
      <c r="H40" s="10">
        <v>11.867000000000001</v>
      </c>
      <c r="I40" s="23">
        <v>0.12210331170472701</v>
      </c>
      <c r="J40" s="90" t="s">
        <v>101</v>
      </c>
      <c r="K40" s="84"/>
    </row>
    <row r="41" spans="1:11" ht="20.100000000000001" customHeight="1" x14ac:dyDescent="0.2">
      <c r="A41" s="8">
        <f>SUBTOTAL(103,$B$4:B41)*1</f>
        <v>38</v>
      </c>
      <c r="B41" s="90" t="s">
        <v>79</v>
      </c>
      <c r="C41" s="90" t="s">
        <v>109</v>
      </c>
      <c r="D41" s="10" t="s">
        <v>569</v>
      </c>
      <c r="E41" s="90" t="s">
        <v>94</v>
      </c>
      <c r="F41" s="92" t="s">
        <v>98</v>
      </c>
      <c r="G41" s="10">
        <v>34.414000000000001</v>
      </c>
      <c r="H41" s="10">
        <v>57.853000000000002</v>
      </c>
      <c r="I41" s="23">
        <v>0.59485247091767102</v>
      </c>
      <c r="J41" s="90" t="s">
        <v>101</v>
      </c>
      <c r="K41" s="84"/>
    </row>
    <row r="42" spans="1:11" ht="20.100000000000001" customHeight="1" x14ac:dyDescent="0.2">
      <c r="A42" s="8">
        <f>SUBTOTAL(103,$B$4:B42)*1</f>
        <v>39</v>
      </c>
      <c r="B42" s="90" t="s">
        <v>79</v>
      </c>
      <c r="C42" s="90" t="s">
        <v>109</v>
      </c>
      <c r="D42" s="10" t="s">
        <v>587</v>
      </c>
      <c r="E42" s="90" t="s">
        <v>94</v>
      </c>
      <c r="F42" s="92" t="s">
        <v>98</v>
      </c>
      <c r="G42" s="10">
        <v>258.79599999999999</v>
      </c>
      <c r="H42" s="10">
        <v>397.66800000000001</v>
      </c>
      <c r="I42" s="23">
        <v>0.65078407113471504</v>
      </c>
      <c r="J42" s="90" t="s">
        <v>101</v>
      </c>
      <c r="K42" s="84"/>
    </row>
    <row r="43" spans="1:11" ht="20.100000000000001" customHeight="1" x14ac:dyDescent="0.2">
      <c r="A43" s="8">
        <f>SUBTOTAL(103,$B$4:B43)*1</f>
        <v>40</v>
      </c>
      <c r="B43" s="90" t="s">
        <v>79</v>
      </c>
      <c r="C43" s="90" t="s">
        <v>109</v>
      </c>
      <c r="D43" s="10" t="s">
        <v>604</v>
      </c>
      <c r="E43" s="90" t="s">
        <v>94</v>
      </c>
      <c r="F43" s="92" t="s">
        <v>98</v>
      </c>
      <c r="G43" s="10">
        <v>717.78200000000004</v>
      </c>
      <c r="H43" s="10">
        <v>1145.498</v>
      </c>
      <c r="I43" s="23">
        <v>0.62661130792022302</v>
      </c>
      <c r="J43" s="90" t="s">
        <v>101</v>
      </c>
      <c r="K43" s="84"/>
    </row>
    <row r="44" spans="1:11" ht="20.100000000000001" customHeight="1" x14ac:dyDescent="0.2">
      <c r="A44" s="8">
        <f>SUBTOTAL(103,$B$4:B44)*1</f>
        <v>41</v>
      </c>
      <c r="B44" s="90" t="s">
        <v>80</v>
      </c>
      <c r="C44" s="90" t="s">
        <v>599</v>
      </c>
      <c r="D44" s="10" t="s">
        <v>600</v>
      </c>
      <c r="E44" s="90" t="s">
        <v>94</v>
      </c>
      <c r="F44" s="92" t="s">
        <v>98</v>
      </c>
      <c r="G44" s="10">
        <v>9188.8670000000002</v>
      </c>
      <c r="H44" s="10">
        <v>11758.397000000001</v>
      </c>
      <c r="I44" s="23">
        <v>0.78147276367688501</v>
      </c>
      <c r="J44" s="90" t="s">
        <v>113</v>
      </c>
      <c r="K44" s="84"/>
    </row>
    <row r="45" spans="1:11" ht="20.100000000000001" customHeight="1" x14ac:dyDescent="0.2">
      <c r="A45" s="8">
        <f>SUBTOTAL(103,$B$4:B45)*1</f>
        <v>42</v>
      </c>
      <c r="B45" s="90" t="s">
        <v>81</v>
      </c>
      <c r="C45" s="90" t="s">
        <v>620</v>
      </c>
      <c r="D45" s="10" t="s">
        <v>621</v>
      </c>
      <c r="E45" s="90" t="s">
        <v>94</v>
      </c>
      <c r="F45" s="90" t="s">
        <v>20</v>
      </c>
      <c r="G45" s="10">
        <v>919.54300000000001</v>
      </c>
      <c r="H45" s="10">
        <v>1556.5360000000001</v>
      </c>
      <c r="I45" s="23">
        <v>0.59076243658996597</v>
      </c>
      <c r="J45" s="90" t="s">
        <v>96</v>
      </c>
      <c r="K45" s="108" t="s">
        <v>176</v>
      </c>
    </row>
    <row r="46" spans="1:11" ht="20.100000000000001" customHeight="1" x14ac:dyDescent="0.2">
      <c r="A46" s="8">
        <f>SUBTOTAL(103,$B$4:B46)*1</f>
        <v>43</v>
      </c>
      <c r="B46" s="90" t="s">
        <v>81</v>
      </c>
      <c r="C46" s="90" t="s">
        <v>639</v>
      </c>
      <c r="D46" s="10" t="s">
        <v>640</v>
      </c>
      <c r="E46" s="90" t="s">
        <v>102</v>
      </c>
      <c r="F46" s="90" t="s">
        <v>19</v>
      </c>
      <c r="G46" s="10">
        <v>6612.9089999999997</v>
      </c>
      <c r="H46" s="10">
        <v>8547.9789999999994</v>
      </c>
      <c r="I46" s="23">
        <v>0.77362251357894096</v>
      </c>
      <c r="J46" s="90" t="s">
        <v>96</v>
      </c>
      <c r="K46" s="108" t="s">
        <v>176</v>
      </c>
    </row>
    <row r="47" spans="1:11" ht="20.100000000000001" customHeight="1" x14ac:dyDescent="0.2">
      <c r="A47" s="8">
        <f>SUBTOTAL(103,$B$4:B47)*1</f>
        <v>44</v>
      </c>
      <c r="B47" s="90" t="s">
        <v>81</v>
      </c>
      <c r="C47" s="90" t="s">
        <v>564</v>
      </c>
      <c r="D47" s="10" t="s">
        <v>565</v>
      </c>
      <c r="E47" s="90" t="s">
        <v>94</v>
      </c>
      <c r="F47" s="92" t="s">
        <v>98</v>
      </c>
      <c r="G47" s="10">
        <v>703.55600000000004</v>
      </c>
      <c r="H47" s="10">
        <v>936.68899999999996</v>
      </c>
      <c r="I47" s="23">
        <v>0.751109493118847</v>
      </c>
      <c r="J47" s="90" t="s">
        <v>103</v>
      </c>
      <c r="K47" s="84"/>
    </row>
    <row r="48" spans="1:11" ht="20.100000000000001" customHeight="1" x14ac:dyDescent="0.2">
      <c r="A48" s="8">
        <f>SUBTOTAL(103,$B$4:B48)*1</f>
        <v>45</v>
      </c>
      <c r="B48" s="90" t="s">
        <v>89</v>
      </c>
      <c r="C48" s="90" t="s">
        <v>496</v>
      </c>
      <c r="D48" s="10" t="s">
        <v>497</v>
      </c>
      <c r="E48" s="90" t="s">
        <v>102</v>
      </c>
      <c r="F48" s="92" t="s">
        <v>19</v>
      </c>
      <c r="G48" s="10">
        <v>1003.205</v>
      </c>
      <c r="H48" s="10">
        <v>1556.9459999999999</v>
      </c>
      <c r="I48" s="23">
        <v>0.64434155070246502</v>
      </c>
      <c r="J48" s="90" t="s">
        <v>95</v>
      </c>
      <c r="K48" s="84"/>
    </row>
    <row r="49" spans="1:11" ht="20.100000000000001" customHeight="1" x14ac:dyDescent="0.2">
      <c r="A49" s="8">
        <f>SUBTOTAL(103,$B$4:B49)*1</f>
        <v>46</v>
      </c>
      <c r="B49" s="90" t="s">
        <v>84</v>
      </c>
      <c r="C49" s="90" t="s">
        <v>499</v>
      </c>
      <c r="D49" s="10" t="s">
        <v>500</v>
      </c>
      <c r="E49" s="90" t="s">
        <v>102</v>
      </c>
      <c r="F49" s="92" t="s">
        <v>19</v>
      </c>
      <c r="G49" s="10">
        <v>3236.6790000000001</v>
      </c>
      <c r="H49" s="10">
        <v>4051.6260000000002</v>
      </c>
      <c r="I49" s="23">
        <v>0.79885927279566304</v>
      </c>
      <c r="J49" s="90" t="s">
        <v>96</v>
      </c>
      <c r="K49" s="84"/>
    </row>
    <row r="50" spans="1:11" ht="20.100000000000001" customHeight="1" x14ac:dyDescent="0.2">
      <c r="A50" s="8">
        <f>SUBTOTAL(103,$B$4:B50)*1</f>
        <v>47</v>
      </c>
      <c r="B50" s="90" t="s">
        <v>84</v>
      </c>
      <c r="C50" s="90" t="s">
        <v>137</v>
      </c>
      <c r="D50" s="10" t="s">
        <v>558</v>
      </c>
      <c r="E50" s="90" t="s">
        <v>94</v>
      </c>
      <c r="F50" s="92" t="s">
        <v>20</v>
      </c>
      <c r="G50" s="10">
        <v>1804.279</v>
      </c>
      <c r="H50" s="10">
        <v>3152.973</v>
      </c>
      <c r="I50" s="23">
        <v>0.572246892060287</v>
      </c>
      <c r="J50" s="90" t="s">
        <v>99</v>
      </c>
      <c r="K50" s="84"/>
    </row>
    <row r="51" spans="1:11" ht="20.100000000000001" customHeight="1" x14ac:dyDescent="0.2">
      <c r="A51" s="8">
        <f>SUBTOTAL(103,$B$4:B51)*1</f>
        <v>48</v>
      </c>
      <c r="B51" s="90" t="s">
        <v>84</v>
      </c>
      <c r="C51" s="90" t="s">
        <v>492</v>
      </c>
      <c r="D51" s="10" t="s">
        <v>493</v>
      </c>
      <c r="E51" s="90" t="s">
        <v>94</v>
      </c>
      <c r="F51" s="92" t="s">
        <v>98</v>
      </c>
      <c r="G51" s="10">
        <v>733.86900000000003</v>
      </c>
      <c r="H51" s="10">
        <v>1327.873</v>
      </c>
      <c r="I51" s="23">
        <v>0.55266505155237</v>
      </c>
      <c r="J51" s="90" t="s">
        <v>96</v>
      </c>
      <c r="K51" s="108" t="s">
        <v>176</v>
      </c>
    </row>
    <row r="52" spans="1:11" ht="20.100000000000001" customHeight="1" x14ac:dyDescent="0.2">
      <c r="A52" s="8">
        <f>SUBTOTAL(103,$B$4:B52)*1</f>
        <v>49</v>
      </c>
      <c r="B52" s="90" t="s">
        <v>84</v>
      </c>
      <c r="C52" s="90" t="s">
        <v>492</v>
      </c>
      <c r="D52" s="10" t="s">
        <v>641</v>
      </c>
      <c r="E52" s="90" t="s">
        <v>94</v>
      </c>
      <c r="F52" s="92" t="s">
        <v>98</v>
      </c>
      <c r="G52" s="10">
        <v>1602.3510000000001</v>
      </c>
      <c r="H52" s="10">
        <v>2010.239</v>
      </c>
      <c r="I52" s="23">
        <v>0.79709477330804901</v>
      </c>
      <c r="J52" s="90" t="s">
        <v>96</v>
      </c>
      <c r="K52" s="108" t="s">
        <v>176</v>
      </c>
    </row>
    <row r="53" spans="1:11" ht="20.100000000000001" customHeight="1" x14ac:dyDescent="0.2">
      <c r="A53" s="8">
        <f>SUBTOTAL(103,$B$4:B53)*1</f>
        <v>50</v>
      </c>
      <c r="B53" s="90" t="s">
        <v>84</v>
      </c>
      <c r="C53" s="90" t="s">
        <v>527</v>
      </c>
      <c r="D53" s="10" t="s">
        <v>528</v>
      </c>
      <c r="E53" s="90" t="s">
        <v>94</v>
      </c>
      <c r="F53" s="92" t="s">
        <v>19</v>
      </c>
      <c r="G53" s="10">
        <v>2749.1179999999999</v>
      </c>
      <c r="H53" s="10">
        <v>3983.0120000000002</v>
      </c>
      <c r="I53" s="23">
        <v>0.69021082537536904</v>
      </c>
      <c r="J53" s="90" t="s">
        <v>115</v>
      </c>
      <c r="K53" s="84"/>
    </row>
    <row r="54" spans="1:11" ht="20.100000000000001" customHeight="1" x14ac:dyDescent="0.2">
      <c r="A54" s="8">
        <f>SUBTOTAL(103,$B$4:B54)*1</f>
        <v>51</v>
      </c>
      <c r="B54" s="90" t="s">
        <v>82</v>
      </c>
      <c r="C54" s="90" t="s">
        <v>627</v>
      </c>
      <c r="D54" s="10" t="s">
        <v>628</v>
      </c>
      <c r="E54" s="90" t="s">
        <v>629</v>
      </c>
      <c r="F54" s="90" t="s">
        <v>19</v>
      </c>
      <c r="G54" s="10">
        <v>0.92700000000000005</v>
      </c>
      <c r="H54" s="10">
        <v>65.210999999999999</v>
      </c>
      <c r="I54" s="23">
        <v>1.4215393108524601E-2</v>
      </c>
      <c r="J54" s="90" t="s">
        <v>96</v>
      </c>
      <c r="K54" s="84"/>
    </row>
    <row r="55" spans="1:11" ht="20.100000000000001" customHeight="1" x14ac:dyDescent="0.2">
      <c r="A55" s="8">
        <f>SUBTOTAL(103,$B$4:B55)*1</f>
        <v>52</v>
      </c>
      <c r="B55" s="90" t="s">
        <v>82</v>
      </c>
      <c r="C55" s="90" t="s">
        <v>531</v>
      </c>
      <c r="D55" s="10" t="s">
        <v>532</v>
      </c>
      <c r="E55" s="90" t="s">
        <v>94</v>
      </c>
      <c r="F55" s="92" t="s">
        <v>20</v>
      </c>
      <c r="G55" s="10">
        <v>2813.2750000000001</v>
      </c>
      <c r="H55" s="10">
        <v>4057.8820000000001</v>
      </c>
      <c r="I55" s="23">
        <v>0.69328654702132797</v>
      </c>
      <c r="J55" s="90" t="s">
        <v>507</v>
      </c>
      <c r="K55" s="84"/>
    </row>
    <row r="56" spans="1:11" ht="20.100000000000001" customHeight="1" x14ac:dyDescent="0.2">
      <c r="A56" s="8">
        <f>SUBTOTAL(103,$B$4:B56)*1</f>
        <v>53</v>
      </c>
      <c r="B56" s="90" t="s">
        <v>82</v>
      </c>
      <c r="C56" s="90" t="s">
        <v>654</v>
      </c>
      <c r="D56" s="10" t="s">
        <v>655</v>
      </c>
      <c r="E56" s="90" t="s">
        <v>94</v>
      </c>
      <c r="F56" s="90" t="s">
        <v>20</v>
      </c>
      <c r="G56" s="10">
        <v>7.9160000000000004</v>
      </c>
      <c r="H56" s="10">
        <v>22.222000000000001</v>
      </c>
      <c r="I56" s="23">
        <v>0.35622356223562202</v>
      </c>
      <c r="J56" s="90" t="s">
        <v>96</v>
      </c>
      <c r="K56" s="84"/>
    </row>
    <row r="57" spans="1:11" ht="20.100000000000001" customHeight="1" x14ac:dyDescent="0.2">
      <c r="A57" s="8">
        <f>SUBTOTAL(103,$B$4:B57)*1</f>
        <v>54</v>
      </c>
      <c r="B57" s="90" t="s">
        <v>82</v>
      </c>
      <c r="C57" s="90" t="s">
        <v>677</v>
      </c>
      <c r="D57" s="10" t="s">
        <v>678</v>
      </c>
      <c r="E57" s="90" t="s">
        <v>94</v>
      </c>
      <c r="F57" s="92" t="s">
        <v>98</v>
      </c>
      <c r="G57" s="10">
        <v>22.370999999999999</v>
      </c>
      <c r="H57" s="10">
        <v>322.988</v>
      </c>
      <c r="I57" s="23">
        <v>6.9262635144339696E-2</v>
      </c>
      <c r="J57" s="90" t="s">
        <v>507</v>
      </c>
      <c r="K57" s="84"/>
    </row>
    <row r="58" spans="1:11" ht="20.100000000000001" customHeight="1" x14ac:dyDescent="0.2">
      <c r="A58" s="8">
        <f>SUBTOTAL(103,$B$4:B58)*1</f>
        <v>55</v>
      </c>
      <c r="B58" s="90" t="s">
        <v>82</v>
      </c>
      <c r="C58" s="90" t="s">
        <v>570</v>
      </c>
      <c r="D58" s="10" t="s">
        <v>571</v>
      </c>
      <c r="E58" s="90" t="s">
        <v>102</v>
      </c>
      <c r="F58" s="92" t="s">
        <v>20</v>
      </c>
      <c r="G58" s="10">
        <v>20.904</v>
      </c>
      <c r="H58" s="10">
        <v>36.360999999999997</v>
      </c>
      <c r="I58" s="23">
        <v>0.57490168037182698</v>
      </c>
      <c r="J58" s="90" t="s">
        <v>95</v>
      </c>
      <c r="K58" s="84"/>
    </row>
    <row r="59" spans="1:11" ht="20.100000000000001" customHeight="1" x14ac:dyDescent="0.2">
      <c r="A59" s="8">
        <f>SUBTOTAL(103,$B$4:B59)*1</f>
        <v>56</v>
      </c>
      <c r="B59" s="90" t="s">
        <v>82</v>
      </c>
      <c r="C59" s="90" t="s">
        <v>505</v>
      </c>
      <c r="D59" s="10" t="s">
        <v>506</v>
      </c>
      <c r="E59" s="90" t="s">
        <v>102</v>
      </c>
      <c r="F59" s="92" t="s">
        <v>19</v>
      </c>
      <c r="G59" s="10">
        <v>214.80500000000001</v>
      </c>
      <c r="H59" s="10">
        <v>372.00900000000001</v>
      </c>
      <c r="I59" s="23">
        <v>0.57741882588862103</v>
      </c>
      <c r="J59" s="90" t="s">
        <v>507</v>
      </c>
      <c r="K59" s="84"/>
    </row>
    <row r="60" spans="1:11" ht="20.100000000000001" customHeight="1" x14ac:dyDescent="0.2">
      <c r="A60" s="8">
        <f>SUBTOTAL(103,$B$4:B60)*1</f>
        <v>57</v>
      </c>
      <c r="B60" s="90" t="s">
        <v>86</v>
      </c>
      <c r="C60" s="90" t="s">
        <v>525</v>
      </c>
      <c r="D60" s="10" t="s">
        <v>526</v>
      </c>
      <c r="E60" s="90" t="s">
        <v>94</v>
      </c>
      <c r="F60" s="92" t="s">
        <v>98</v>
      </c>
      <c r="G60" s="10">
        <v>274.66300000000001</v>
      </c>
      <c r="H60" s="10">
        <v>424.947</v>
      </c>
      <c r="I60" s="23">
        <v>0.64634648556172902</v>
      </c>
      <c r="J60" s="90" t="s">
        <v>118</v>
      </c>
      <c r="K60" s="108" t="s">
        <v>176</v>
      </c>
    </row>
    <row r="61" spans="1:11" ht="20.100000000000001" customHeight="1" x14ac:dyDescent="0.2">
      <c r="A61" s="8">
        <f>SUBTOTAL(103,$B$4:B61)*1</f>
        <v>58</v>
      </c>
      <c r="B61" s="90" t="s">
        <v>86</v>
      </c>
      <c r="C61" s="90" t="s">
        <v>525</v>
      </c>
      <c r="D61" s="10" t="s">
        <v>674</v>
      </c>
      <c r="E61" s="90" t="s">
        <v>94</v>
      </c>
      <c r="F61" s="92" t="s">
        <v>98</v>
      </c>
      <c r="G61" s="10">
        <v>997.21799999999996</v>
      </c>
      <c r="H61" s="10">
        <v>1252.1769999999999</v>
      </c>
      <c r="I61" s="23">
        <v>0.796387411683811</v>
      </c>
      <c r="J61" s="90" t="s">
        <v>118</v>
      </c>
      <c r="K61" s="84"/>
    </row>
    <row r="62" spans="1:11" ht="20.100000000000001" customHeight="1" x14ac:dyDescent="0.2">
      <c r="A62" s="8">
        <f>SUBTOTAL(103,$B$4:B62)*1</f>
        <v>59</v>
      </c>
      <c r="B62" s="90" t="s">
        <v>86</v>
      </c>
      <c r="C62" s="90" t="s">
        <v>546</v>
      </c>
      <c r="D62" s="10" t="s">
        <v>547</v>
      </c>
      <c r="E62" s="90" t="s">
        <v>94</v>
      </c>
      <c r="F62" s="92" t="s">
        <v>20</v>
      </c>
      <c r="G62" s="10">
        <v>687.91700000000003</v>
      </c>
      <c r="H62" s="10">
        <v>865.995</v>
      </c>
      <c r="I62" s="23">
        <v>0.794366018279551</v>
      </c>
      <c r="J62" s="90" t="s">
        <v>548</v>
      </c>
      <c r="K62" s="84"/>
    </row>
    <row r="63" spans="1:11" ht="20.100000000000001" customHeight="1" x14ac:dyDescent="0.2">
      <c r="A63" s="8">
        <f>SUBTOTAL(103,$B$4:B63)*1</f>
        <v>60</v>
      </c>
      <c r="B63" s="90" t="s">
        <v>86</v>
      </c>
      <c r="C63" s="90" t="s">
        <v>479</v>
      </c>
      <c r="D63" s="10" t="s">
        <v>480</v>
      </c>
      <c r="E63" s="90" t="s">
        <v>94</v>
      </c>
      <c r="F63" s="92" t="s">
        <v>19</v>
      </c>
      <c r="G63" s="10">
        <v>4644.88</v>
      </c>
      <c r="H63" s="10">
        <v>8882.0110000000004</v>
      </c>
      <c r="I63" s="23">
        <v>0.52295364191735405</v>
      </c>
      <c r="J63" s="90" t="s">
        <v>118</v>
      </c>
      <c r="K63" s="84"/>
    </row>
    <row r="64" spans="1:11" ht="20.100000000000001" customHeight="1" x14ac:dyDescent="0.2">
      <c r="A64" s="8">
        <f>SUBTOTAL(103,$B$4:B64)*1</f>
        <v>61</v>
      </c>
      <c r="B64" s="90" t="s">
        <v>87</v>
      </c>
      <c r="C64" s="90" t="s">
        <v>488</v>
      </c>
      <c r="D64" s="10" t="s">
        <v>489</v>
      </c>
      <c r="E64" s="90" t="s">
        <v>102</v>
      </c>
      <c r="F64" s="90" t="s">
        <v>19</v>
      </c>
      <c r="G64" s="10">
        <v>6826.8029999999999</v>
      </c>
      <c r="H64" s="10">
        <v>8915.7209999999995</v>
      </c>
      <c r="I64" s="23">
        <v>0.76570397391304601</v>
      </c>
      <c r="J64" s="90" t="s">
        <v>96</v>
      </c>
      <c r="K64" s="108" t="s">
        <v>176</v>
      </c>
    </row>
    <row r="65" spans="1:11" ht="20.100000000000001" customHeight="1" x14ac:dyDescent="0.2">
      <c r="A65" s="8">
        <f>SUBTOTAL(103,$B$4:B65)*1</f>
        <v>62</v>
      </c>
      <c r="B65" s="90" t="s">
        <v>87</v>
      </c>
      <c r="C65" s="90" t="s">
        <v>488</v>
      </c>
      <c r="D65" s="10" t="s">
        <v>552</v>
      </c>
      <c r="E65" s="90" t="s">
        <v>102</v>
      </c>
      <c r="F65" s="90" t="s">
        <v>19</v>
      </c>
      <c r="G65" s="10">
        <v>6660.7820000000002</v>
      </c>
      <c r="H65" s="10">
        <v>8719.2559999999994</v>
      </c>
      <c r="I65" s="23">
        <v>0.76391632497084605</v>
      </c>
      <c r="J65" s="90" t="s">
        <v>96</v>
      </c>
      <c r="K65" s="108" t="s">
        <v>176</v>
      </c>
    </row>
    <row r="66" spans="1:11" ht="20.100000000000001" customHeight="1" x14ac:dyDescent="0.2">
      <c r="A66" s="8">
        <f>SUBTOTAL(103,$B$4:B66)*1</f>
        <v>63</v>
      </c>
      <c r="B66" s="90" t="s">
        <v>87</v>
      </c>
      <c r="C66" s="90" t="s">
        <v>488</v>
      </c>
      <c r="D66" s="10" t="s">
        <v>577</v>
      </c>
      <c r="E66" s="90" t="s">
        <v>102</v>
      </c>
      <c r="F66" s="90" t="s">
        <v>19</v>
      </c>
      <c r="G66" s="10">
        <v>3224.4720000000002</v>
      </c>
      <c r="H66" s="10">
        <v>5464.52</v>
      </c>
      <c r="I66" s="23">
        <v>0.59007415106907801</v>
      </c>
      <c r="J66" s="90" t="s">
        <v>96</v>
      </c>
      <c r="K66" s="108" t="s">
        <v>176</v>
      </c>
    </row>
    <row r="67" spans="1:11" ht="20.100000000000001" customHeight="1" x14ac:dyDescent="0.2">
      <c r="A67" s="8">
        <f>SUBTOTAL(103,$B$4:B67)*1</f>
        <v>64</v>
      </c>
      <c r="B67" s="90" t="s">
        <v>87</v>
      </c>
      <c r="C67" s="90" t="s">
        <v>488</v>
      </c>
      <c r="D67" s="10" t="s">
        <v>623</v>
      </c>
      <c r="E67" s="90" t="s">
        <v>102</v>
      </c>
      <c r="F67" s="90" t="s">
        <v>19</v>
      </c>
      <c r="G67" s="10">
        <v>3385.6489999999999</v>
      </c>
      <c r="H67" s="10">
        <v>5406.3339999999998</v>
      </c>
      <c r="I67" s="23">
        <v>0.62623748366268195</v>
      </c>
      <c r="J67" s="90" t="s">
        <v>96</v>
      </c>
      <c r="K67" s="108" t="s">
        <v>176</v>
      </c>
    </row>
    <row r="68" spans="1:11" ht="20.100000000000001" customHeight="1" x14ac:dyDescent="0.2">
      <c r="A68" s="8">
        <f>SUBTOTAL(103,$B$4:B68)*1</f>
        <v>65</v>
      </c>
      <c r="B68" s="90" t="s">
        <v>87</v>
      </c>
      <c r="C68" s="90" t="s">
        <v>488</v>
      </c>
      <c r="D68" s="10" t="s">
        <v>658</v>
      </c>
      <c r="E68" s="90" t="s">
        <v>102</v>
      </c>
      <c r="F68" s="90" t="s">
        <v>19</v>
      </c>
      <c r="G68" s="10">
        <v>6647.3940000000002</v>
      </c>
      <c r="H68" s="10">
        <v>8646.6669999999995</v>
      </c>
      <c r="I68" s="23">
        <v>0.76878108061753703</v>
      </c>
      <c r="J68" s="90" t="s">
        <v>96</v>
      </c>
      <c r="K68" s="108" t="s">
        <v>176</v>
      </c>
    </row>
    <row r="69" spans="1:11" ht="20.100000000000001" customHeight="1" x14ac:dyDescent="0.2">
      <c r="A69" s="8">
        <f>SUBTOTAL(103,$B$4:B69)*1</f>
        <v>66</v>
      </c>
      <c r="B69" s="90" t="s">
        <v>87</v>
      </c>
      <c r="C69" s="90" t="s">
        <v>488</v>
      </c>
      <c r="D69" s="10" t="s">
        <v>661</v>
      </c>
      <c r="E69" s="90" t="s">
        <v>102</v>
      </c>
      <c r="F69" s="90" t="s">
        <v>19</v>
      </c>
      <c r="G69" s="10">
        <v>4220.92</v>
      </c>
      <c r="H69" s="10">
        <v>6635.1220000000003</v>
      </c>
      <c r="I69" s="23">
        <v>0.63614806178394301</v>
      </c>
      <c r="J69" s="90" t="s">
        <v>96</v>
      </c>
      <c r="K69" s="108" t="s">
        <v>176</v>
      </c>
    </row>
    <row r="70" spans="1:11" ht="20.100000000000001" customHeight="1" x14ac:dyDescent="0.2">
      <c r="A70" s="8">
        <f>SUBTOTAL(103,$B$4:B70)*1</f>
        <v>67</v>
      </c>
      <c r="B70" s="90" t="s">
        <v>87</v>
      </c>
      <c r="C70" s="90" t="s">
        <v>488</v>
      </c>
      <c r="D70" s="10" t="s">
        <v>668</v>
      </c>
      <c r="E70" s="90" t="s">
        <v>102</v>
      </c>
      <c r="F70" s="92" t="s">
        <v>19</v>
      </c>
      <c r="G70" s="10">
        <v>3495.335</v>
      </c>
      <c r="H70" s="10">
        <v>5513.1080000000002</v>
      </c>
      <c r="I70" s="23">
        <v>0.63400444903310404</v>
      </c>
      <c r="J70" s="90" t="s">
        <v>96</v>
      </c>
      <c r="K70" s="108" t="s">
        <v>176</v>
      </c>
    </row>
    <row r="71" spans="1:11" ht="20.100000000000001" customHeight="1" x14ac:dyDescent="0.2">
      <c r="A71" s="8">
        <f>SUBTOTAL(103,$B$4:B71)*1</f>
        <v>68</v>
      </c>
      <c r="B71" s="90" t="s">
        <v>87</v>
      </c>
      <c r="C71" s="90" t="s">
        <v>488</v>
      </c>
      <c r="D71" s="10" t="s">
        <v>672</v>
      </c>
      <c r="E71" s="90" t="s">
        <v>102</v>
      </c>
      <c r="F71" s="92" t="s">
        <v>19</v>
      </c>
      <c r="G71" s="10">
        <v>6942.4409999999998</v>
      </c>
      <c r="H71" s="10">
        <v>9036.241</v>
      </c>
      <c r="I71" s="23">
        <v>0.76828860584838299</v>
      </c>
      <c r="J71" s="90" t="s">
        <v>96</v>
      </c>
      <c r="K71" s="108" t="s">
        <v>176</v>
      </c>
    </row>
    <row r="72" spans="1:11" ht="20.100000000000001" customHeight="1" x14ac:dyDescent="0.2">
      <c r="A72" s="8">
        <f>SUBTOTAL(103,$B$4:B72)*1</f>
        <v>69</v>
      </c>
      <c r="B72" s="90" t="s">
        <v>87</v>
      </c>
      <c r="C72" s="90" t="s">
        <v>490</v>
      </c>
      <c r="D72" s="10" t="s">
        <v>491</v>
      </c>
      <c r="E72" s="90" t="s">
        <v>102</v>
      </c>
      <c r="F72" s="90" t="s">
        <v>19</v>
      </c>
      <c r="G72" s="10">
        <v>3670.194</v>
      </c>
      <c r="H72" s="10">
        <v>4831.7870000000003</v>
      </c>
      <c r="I72" s="23">
        <v>0.75959350029295603</v>
      </c>
      <c r="J72" s="90" t="s">
        <v>96</v>
      </c>
      <c r="K72" s="108" t="s">
        <v>176</v>
      </c>
    </row>
    <row r="73" spans="1:11" ht="20.100000000000001" customHeight="1" x14ac:dyDescent="0.2">
      <c r="A73" s="8">
        <f>SUBTOTAL(103,$B$4:B73)*1</f>
        <v>70</v>
      </c>
      <c r="B73" s="90" t="s">
        <v>87</v>
      </c>
      <c r="C73" s="90" t="s">
        <v>490</v>
      </c>
      <c r="D73" s="10" t="s">
        <v>543</v>
      </c>
      <c r="E73" s="90" t="s">
        <v>102</v>
      </c>
      <c r="F73" s="90" t="s">
        <v>19</v>
      </c>
      <c r="G73" s="10">
        <v>2811.5259999999998</v>
      </c>
      <c r="H73" s="10">
        <v>3684.5909999999999</v>
      </c>
      <c r="I73" s="23">
        <v>0.76304968448329802</v>
      </c>
      <c r="J73" s="90" t="s">
        <v>96</v>
      </c>
      <c r="K73" s="108" t="s">
        <v>176</v>
      </c>
    </row>
    <row r="74" spans="1:11" ht="20.100000000000001" customHeight="1" x14ac:dyDescent="0.2">
      <c r="A74" s="8">
        <f>SUBTOTAL(103,$B$4:B74)*1</f>
        <v>71</v>
      </c>
      <c r="B74" s="90" t="s">
        <v>87</v>
      </c>
      <c r="C74" s="90" t="s">
        <v>490</v>
      </c>
      <c r="D74" s="10" t="s">
        <v>555</v>
      </c>
      <c r="E74" s="90" t="s">
        <v>94</v>
      </c>
      <c r="F74" s="92" t="s">
        <v>19</v>
      </c>
      <c r="G74" s="10">
        <v>6242.7039999999997</v>
      </c>
      <c r="H74" s="10">
        <v>8305.0280000000002</v>
      </c>
      <c r="I74" s="23">
        <v>0.75167765840163303</v>
      </c>
      <c r="J74" s="90" t="s">
        <v>96</v>
      </c>
      <c r="K74" s="108" t="s">
        <v>176</v>
      </c>
    </row>
    <row r="75" spans="1:11" ht="20.100000000000001" customHeight="1" x14ac:dyDescent="0.2">
      <c r="A75" s="8">
        <f>SUBTOTAL(103,$B$4:B75)*1</f>
        <v>72</v>
      </c>
      <c r="B75" s="90" t="s">
        <v>87</v>
      </c>
      <c r="C75" s="90" t="s">
        <v>490</v>
      </c>
      <c r="D75" s="10" t="s">
        <v>602</v>
      </c>
      <c r="E75" s="90" t="s">
        <v>94</v>
      </c>
      <c r="F75" s="90" t="s">
        <v>19</v>
      </c>
      <c r="G75" s="10">
        <v>6159.7690000000002</v>
      </c>
      <c r="H75" s="10">
        <v>8479.1569999999992</v>
      </c>
      <c r="I75" s="23">
        <v>0.72646007144342295</v>
      </c>
      <c r="J75" s="90" t="s">
        <v>96</v>
      </c>
      <c r="K75" s="108" t="s">
        <v>176</v>
      </c>
    </row>
    <row r="76" spans="1:11" ht="20.100000000000001" customHeight="1" x14ac:dyDescent="0.2">
      <c r="A76" s="8">
        <f>SUBTOTAL(103,$B$4:B76)*1</f>
        <v>73</v>
      </c>
      <c r="B76" s="90" t="s">
        <v>87</v>
      </c>
      <c r="C76" s="90" t="s">
        <v>490</v>
      </c>
      <c r="D76" s="10" t="s">
        <v>665</v>
      </c>
      <c r="E76" s="90" t="s">
        <v>102</v>
      </c>
      <c r="F76" s="90" t="s">
        <v>19</v>
      </c>
      <c r="G76" s="10">
        <v>5712.0619999999999</v>
      </c>
      <c r="H76" s="10">
        <v>7146.3689999999997</v>
      </c>
      <c r="I76" s="23">
        <v>0.79929569827698499</v>
      </c>
      <c r="J76" s="90" t="s">
        <v>96</v>
      </c>
      <c r="K76" s="84"/>
    </row>
    <row r="77" spans="1:11" ht="20.100000000000001" customHeight="1" x14ac:dyDescent="0.2">
      <c r="A77" s="8">
        <f>SUBTOTAL(103,$B$4:B77)*1</f>
        <v>74</v>
      </c>
      <c r="B77" s="90" t="s">
        <v>87</v>
      </c>
      <c r="C77" s="90" t="s">
        <v>518</v>
      </c>
      <c r="D77" s="10" t="s">
        <v>519</v>
      </c>
      <c r="E77" s="90" t="s">
        <v>102</v>
      </c>
      <c r="F77" s="92" t="s">
        <v>19</v>
      </c>
      <c r="G77" s="10">
        <v>4433.134</v>
      </c>
      <c r="H77" s="10">
        <v>5557.9409999999998</v>
      </c>
      <c r="I77" s="23">
        <v>0.79762163722141</v>
      </c>
      <c r="J77" s="90" t="s">
        <v>96</v>
      </c>
      <c r="K77" s="108" t="s">
        <v>176</v>
      </c>
    </row>
    <row r="78" spans="1:11" ht="20.100000000000001" customHeight="1" x14ac:dyDescent="0.2">
      <c r="A78" s="8">
        <f>SUBTOTAL(103,$B$4:B78)*1</f>
        <v>75</v>
      </c>
      <c r="B78" s="90" t="s">
        <v>87</v>
      </c>
      <c r="C78" s="90" t="s">
        <v>518</v>
      </c>
      <c r="D78" s="10" t="s">
        <v>617</v>
      </c>
      <c r="E78" s="90" t="s">
        <v>102</v>
      </c>
      <c r="F78" s="90" t="s">
        <v>19</v>
      </c>
      <c r="G78" s="10">
        <v>5273.826</v>
      </c>
      <c r="H78" s="10">
        <v>6685.4309999999996</v>
      </c>
      <c r="I78" s="23">
        <v>0.78885355334607399</v>
      </c>
      <c r="J78" s="90" t="s">
        <v>96</v>
      </c>
      <c r="K78" s="84"/>
    </row>
    <row r="79" spans="1:11" ht="20.100000000000001" customHeight="1" x14ac:dyDescent="0.2">
      <c r="A79" s="8">
        <f>SUBTOTAL(103,$B$4:B79)*1</f>
        <v>76</v>
      </c>
      <c r="B79" s="90" t="s">
        <v>87</v>
      </c>
      <c r="C79" s="90" t="s">
        <v>518</v>
      </c>
      <c r="D79" s="10" t="s">
        <v>659</v>
      </c>
      <c r="E79" s="90" t="s">
        <v>102</v>
      </c>
      <c r="F79" s="90" t="s">
        <v>19</v>
      </c>
      <c r="G79" s="10">
        <v>5870.2830000000004</v>
      </c>
      <c r="H79" s="10">
        <v>7414.3220000000001</v>
      </c>
      <c r="I79" s="23">
        <v>0.791749130938743</v>
      </c>
      <c r="J79" s="90" t="s">
        <v>96</v>
      </c>
      <c r="K79" s="108" t="s">
        <v>176</v>
      </c>
    </row>
    <row r="80" spans="1:11" ht="20.100000000000001" customHeight="1" x14ac:dyDescent="0.2">
      <c r="A80" s="8">
        <f>SUBTOTAL(103,$B$4:B80)*1</f>
        <v>77</v>
      </c>
      <c r="B80" s="90" t="s">
        <v>87</v>
      </c>
      <c r="C80" s="90" t="s">
        <v>535</v>
      </c>
      <c r="D80" s="10" t="s">
        <v>536</v>
      </c>
      <c r="E80" s="90" t="s">
        <v>94</v>
      </c>
      <c r="F80" s="92" t="s">
        <v>98</v>
      </c>
      <c r="G80" s="10">
        <v>23.902999999999999</v>
      </c>
      <c r="H80" s="10">
        <v>76.031999999999996</v>
      </c>
      <c r="I80" s="23">
        <v>0.31438078703703698</v>
      </c>
      <c r="J80" s="90" t="s">
        <v>96</v>
      </c>
      <c r="K80" s="84"/>
    </row>
    <row r="81" spans="1:11" ht="20.100000000000001" customHeight="1" x14ac:dyDescent="0.2">
      <c r="A81" s="8">
        <f>SUBTOTAL(103,$B$4:B81)*1</f>
        <v>78</v>
      </c>
      <c r="B81" s="90" t="s">
        <v>87</v>
      </c>
      <c r="C81" s="90" t="s">
        <v>549</v>
      </c>
      <c r="D81" s="10" t="s">
        <v>550</v>
      </c>
      <c r="E81" s="90" t="s">
        <v>102</v>
      </c>
      <c r="F81" s="90" t="s">
        <v>19</v>
      </c>
      <c r="G81" s="10">
        <v>3812.2890000000002</v>
      </c>
      <c r="H81" s="10">
        <v>5976.2860000000001</v>
      </c>
      <c r="I81" s="23">
        <v>0.63790270412092098</v>
      </c>
      <c r="J81" s="90" t="s">
        <v>96</v>
      </c>
      <c r="K81" s="108" t="s">
        <v>176</v>
      </c>
    </row>
    <row r="82" spans="1:11" ht="20.100000000000001" customHeight="1" x14ac:dyDescent="0.2">
      <c r="A82" s="8">
        <f>SUBTOTAL(103,$B$4:B82)*1</f>
        <v>79</v>
      </c>
      <c r="B82" s="90" t="s">
        <v>87</v>
      </c>
      <c r="C82" s="90" t="s">
        <v>549</v>
      </c>
      <c r="D82" s="10" t="s">
        <v>643</v>
      </c>
      <c r="E82" s="90" t="s">
        <v>102</v>
      </c>
      <c r="F82" s="90" t="s">
        <v>19</v>
      </c>
      <c r="G82" s="10">
        <v>3389.9769999999999</v>
      </c>
      <c r="H82" s="10">
        <v>5235.9610000000002</v>
      </c>
      <c r="I82" s="23">
        <v>0.64744122425663597</v>
      </c>
      <c r="J82" s="90" t="s">
        <v>96</v>
      </c>
      <c r="K82" s="108" t="s">
        <v>176</v>
      </c>
    </row>
    <row r="83" spans="1:11" ht="20.100000000000001" customHeight="1" x14ac:dyDescent="0.2">
      <c r="A83" s="8">
        <f>SUBTOTAL(103,$B$4:B83)*1</f>
        <v>80</v>
      </c>
      <c r="B83" s="90" t="s">
        <v>90</v>
      </c>
      <c r="C83" s="90" t="s">
        <v>162</v>
      </c>
      <c r="D83" s="10" t="s">
        <v>508</v>
      </c>
      <c r="E83" s="90" t="s">
        <v>102</v>
      </c>
      <c r="F83" s="90" t="s">
        <v>20</v>
      </c>
      <c r="G83" s="10">
        <v>40.661999999999999</v>
      </c>
      <c r="H83" s="10">
        <v>65.584000000000003</v>
      </c>
      <c r="I83" s="23">
        <v>0.61999878019028998</v>
      </c>
      <c r="J83" s="90" t="s">
        <v>107</v>
      </c>
      <c r="K83" s="84"/>
    </row>
    <row r="84" spans="1:11" ht="20.100000000000001" customHeight="1" x14ac:dyDescent="0.2">
      <c r="A84" s="8">
        <f>SUBTOTAL(103,$B$4:B84)*1</f>
        <v>81</v>
      </c>
      <c r="B84" s="90" t="s">
        <v>90</v>
      </c>
      <c r="C84" s="90" t="s">
        <v>126</v>
      </c>
      <c r="D84" s="10" t="s">
        <v>509</v>
      </c>
      <c r="E84" s="90" t="s">
        <v>102</v>
      </c>
      <c r="F84" s="92" t="s">
        <v>19</v>
      </c>
      <c r="G84" s="10">
        <v>1554.2650000000001</v>
      </c>
      <c r="H84" s="10">
        <v>2094.7399999999998</v>
      </c>
      <c r="I84" s="23">
        <v>0.741984685450223</v>
      </c>
      <c r="J84" s="90" t="s">
        <v>96</v>
      </c>
      <c r="K84" s="84"/>
    </row>
    <row r="85" spans="1:11" ht="20.100000000000001" customHeight="1" x14ac:dyDescent="0.2">
      <c r="A85" s="8">
        <f>SUBTOTAL(103,$B$4:B85)*1</f>
        <v>82</v>
      </c>
      <c r="B85" s="90" t="s">
        <v>90</v>
      </c>
      <c r="C85" s="90" t="s">
        <v>126</v>
      </c>
      <c r="D85" s="10" t="s">
        <v>553</v>
      </c>
      <c r="E85" s="90" t="s">
        <v>94</v>
      </c>
      <c r="F85" s="90" t="s">
        <v>19</v>
      </c>
      <c r="G85" s="10">
        <v>2070.2860000000001</v>
      </c>
      <c r="H85" s="10">
        <v>2632.567</v>
      </c>
      <c r="I85" s="23">
        <v>0.78641341321987202</v>
      </c>
      <c r="J85" s="90" t="s">
        <v>96</v>
      </c>
      <c r="K85" s="108" t="s">
        <v>176</v>
      </c>
    </row>
    <row r="86" spans="1:11" ht="20.100000000000001" customHeight="1" x14ac:dyDescent="0.2">
      <c r="A86" s="8">
        <f>SUBTOTAL(103,$B$4:B86)*1</f>
        <v>83</v>
      </c>
      <c r="B86" s="90" t="s">
        <v>90</v>
      </c>
      <c r="C86" s="90" t="s">
        <v>126</v>
      </c>
      <c r="D86" s="10" t="s">
        <v>556</v>
      </c>
      <c r="E86" s="90" t="s">
        <v>94</v>
      </c>
      <c r="F86" s="90" t="s">
        <v>19</v>
      </c>
      <c r="G86" s="10">
        <v>5247.15</v>
      </c>
      <c r="H86" s="10">
        <v>6602.42</v>
      </c>
      <c r="I86" s="23">
        <v>0.79473132578660599</v>
      </c>
      <c r="J86" s="90" t="s">
        <v>96</v>
      </c>
      <c r="K86" s="108" t="s">
        <v>176</v>
      </c>
    </row>
    <row r="87" spans="1:11" ht="20.100000000000001" customHeight="1" x14ac:dyDescent="0.2">
      <c r="A87" s="8">
        <f>SUBTOTAL(103,$B$4:B87)*1</f>
        <v>84</v>
      </c>
      <c r="B87" s="90" t="s">
        <v>90</v>
      </c>
      <c r="C87" s="90" t="s">
        <v>126</v>
      </c>
      <c r="D87" s="10" t="s">
        <v>557</v>
      </c>
      <c r="E87" s="90" t="s">
        <v>94</v>
      </c>
      <c r="F87" s="92" t="s">
        <v>19</v>
      </c>
      <c r="G87" s="10">
        <v>1084.9659999999999</v>
      </c>
      <c r="H87" s="10">
        <v>1439.6089999999999</v>
      </c>
      <c r="I87" s="23">
        <v>0.75365324890300101</v>
      </c>
      <c r="J87" s="90" t="s">
        <v>96</v>
      </c>
      <c r="K87" s="84"/>
    </row>
    <row r="88" spans="1:11" ht="20.100000000000001" customHeight="1" x14ac:dyDescent="0.2">
      <c r="A88" s="8">
        <f>SUBTOTAL(103,$B$4:B88)*1</f>
        <v>85</v>
      </c>
      <c r="B88" s="90" t="s">
        <v>90</v>
      </c>
      <c r="C88" s="90" t="s">
        <v>126</v>
      </c>
      <c r="D88" s="10" t="s">
        <v>579</v>
      </c>
      <c r="E88" s="90" t="s">
        <v>94</v>
      </c>
      <c r="F88" s="90" t="s">
        <v>19</v>
      </c>
      <c r="G88" s="10">
        <v>4531.3410000000003</v>
      </c>
      <c r="H88" s="10">
        <v>5744.3360000000002</v>
      </c>
      <c r="I88" s="23">
        <v>0.788836342442364</v>
      </c>
      <c r="J88" s="90" t="s">
        <v>96</v>
      </c>
      <c r="K88" s="108" t="s">
        <v>176</v>
      </c>
    </row>
    <row r="89" spans="1:11" ht="20.100000000000001" customHeight="1" x14ac:dyDescent="0.2">
      <c r="A89" s="8">
        <f>SUBTOTAL(103,$B$4:B89)*1</f>
        <v>86</v>
      </c>
      <c r="B89" s="90" t="s">
        <v>90</v>
      </c>
      <c r="C89" s="90" t="s">
        <v>126</v>
      </c>
      <c r="D89" s="10" t="s">
        <v>610</v>
      </c>
      <c r="E89" s="90" t="s">
        <v>102</v>
      </c>
      <c r="F89" s="90" t="s">
        <v>19</v>
      </c>
      <c r="G89" s="10">
        <v>7633.22</v>
      </c>
      <c r="H89" s="10">
        <v>9564.1759999999995</v>
      </c>
      <c r="I89" s="23">
        <v>0.79810534645117404</v>
      </c>
      <c r="J89" s="90" t="s">
        <v>96</v>
      </c>
      <c r="K89" s="108" t="s">
        <v>176</v>
      </c>
    </row>
    <row r="90" spans="1:11" ht="20.100000000000001" customHeight="1" x14ac:dyDescent="0.2">
      <c r="A90" s="8">
        <f>SUBTOTAL(103,$B$4:B90)*1</f>
        <v>87</v>
      </c>
      <c r="B90" s="90" t="s">
        <v>90</v>
      </c>
      <c r="C90" s="90" t="s">
        <v>126</v>
      </c>
      <c r="D90" s="10" t="s">
        <v>622</v>
      </c>
      <c r="E90" s="90" t="s">
        <v>102</v>
      </c>
      <c r="F90" s="90" t="s">
        <v>19</v>
      </c>
      <c r="G90" s="10">
        <v>6800.6719999999996</v>
      </c>
      <c r="H90" s="10">
        <v>8707.4380000000001</v>
      </c>
      <c r="I90" s="23">
        <v>0.78101871067011897</v>
      </c>
      <c r="J90" s="90" t="s">
        <v>96</v>
      </c>
      <c r="K90" s="108" t="s">
        <v>176</v>
      </c>
    </row>
    <row r="91" spans="1:11" ht="20.100000000000001" customHeight="1" x14ac:dyDescent="0.2">
      <c r="A91" s="8">
        <f>SUBTOTAL(103,$B$4:B91)*1</f>
        <v>88</v>
      </c>
      <c r="B91" s="90" t="s">
        <v>90</v>
      </c>
      <c r="C91" s="90" t="s">
        <v>126</v>
      </c>
      <c r="D91" s="10" t="s">
        <v>646</v>
      </c>
      <c r="E91" s="90" t="s">
        <v>102</v>
      </c>
      <c r="F91" s="90" t="s">
        <v>19</v>
      </c>
      <c r="G91" s="10">
        <v>7000.5720000000001</v>
      </c>
      <c r="H91" s="10">
        <v>8845.3220000000001</v>
      </c>
      <c r="I91" s="23">
        <v>0.79144343190671895</v>
      </c>
      <c r="J91" s="90" t="s">
        <v>96</v>
      </c>
      <c r="K91" s="108" t="s">
        <v>176</v>
      </c>
    </row>
    <row r="92" spans="1:11" ht="20.100000000000001" customHeight="1" x14ac:dyDescent="0.2">
      <c r="A92" s="8">
        <f>SUBTOTAL(103,$B$4:B92)*1</f>
        <v>89</v>
      </c>
      <c r="B92" s="90" t="s">
        <v>90</v>
      </c>
      <c r="C92" s="90" t="s">
        <v>126</v>
      </c>
      <c r="D92" s="10" t="s">
        <v>647</v>
      </c>
      <c r="E92" s="90" t="s">
        <v>102</v>
      </c>
      <c r="F92" s="90" t="s">
        <v>19</v>
      </c>
      <c r="G92" s="10">
        <v>4234.3209999999999</v>
      </c>
      <c r="H92" s="10">
        <v>6342.8810000000003</v>
      </c>
      <c r="I92" s="23">
        <v>0.66757061972312004</v>
      </c>
      <c r="J92" s="90" t="s">
        <v>96</v>
      </c>
      <c r="K92" s="108" t="s">
        <v>176</v>
      </c>
    </row>
    <row r="93" spans="1:11" ht="20.100000000000001" customHeight="1" x14ac:dyDescent="0.2">
      <c r="A93" s="8">
        <f>SUBTOTAL(103,$B$4:B93)*1</f>
        <v>90</v>
      </c>
      <c r="B93" s="90" t="s">
        <v>90</v>
      </c>
      <c r="C93" s="90" t="s">
        <v>126</v>
      </c>
      <c r="D93" s="10" t="s">
        <v>648</v>
      </c>
      <c r="E93" s="90" t="s">
        <v>102</v>
      </c>
      <c r="F93" s="90" t="s">
        <v>19</v>
      </c>
      <c r="G93" s="10">
        <v>3999.7049999999999</v>
      </c>
      <c r="H93" s="10">
        <v>5914.6350000000002</v>
      </c>
      <c r="I93" s="23">
        <v>0.67623868590369496</v>
      </c>
      <c r="J93" s="90" t="s">
        <v>96</v>
      </c>
      <c r="K93" s="108" t="s">
        <v>176</v>
      </c>
    </row>
    <row r="94" spans="1:11" ht="20.100000000000001" customHeight="1" x14ac:dyDescent="0.2">
      <c r="A94" s="8">
        <f>SUBTOTAL(103,$B$4:B94)*1</f>
        <v>91</v>
      </c>
      <c r="B94" s="90" t="s">
        <v>90</v>
      </c>
      <c r="C94" s="90" t="s">
        <v>126</v>
      </c>
      <c r="D94" s="10" t="s">
        <v>666</v>
      </c>
      <c r="E94" s="90" t="s">
        <v>102</v>
      </c>
      <c r="F94" s="92" t="s">
        <v>19</v>
      </c>
      <c r="G94" s="10">
        <v>4320.2160000000003</v>
      </c>
      <c r="H94" s="10">
        <v>5540.9679999999998</v>
      </c>
      <c r="I94" s="23">
        <v>0.77968614870181496</v>
      </c>
      <c r="J94" s="90" t="s">
        <v>96</v>
      </c>
      <c r="K94" s="108" t="s">
        <v>176</v>
      </c>
    </row>
    <row r="95" spans="1:11" ht="20.100000000000001" customHeight="1" x14ac:dyDescent="0.2">
      <c r="A95" s="8">
        <f>SUBTOTAL(103,$B$4:B95)*1</f>
        <v>92</v>
      </c>
      <c r="B95" s="90" t="s">
        <v>90</v>
      </c>
      <c r="C95" s="90" t="s">
        <v>126</v>
      </c>
      <c r="D95" s="10" t="s">
        <v>667</v>
      </c>
      <c r="E95" s="90" t="s">
        <v>102</v>
      </c>
      <c r="F95" s="90" t="s">
        <v>19</v>
      </c>
      <c r="G95" s="10">
        <v>4057.1</v>
      </c>
      <c r="H95" s="10">
        <v>5900.5479999999998</v>
      </c>
      <c r="I95" s="23">
        <v>0.68758020441491197</v>
      </c>
      <c r="J95" s="90" t="s">
        <v>96</v>
      </c>
      <c r="K95" s="108" t="s">
        <v>176</v>
      </c>
    </row>
    <row r="96" spans="1:11" ht="20.100000000000001" customHeight="1" x14ac:dyDescent="0.2">
      <c r="A96" s="8">
        <f>SUBTOTAL(103,$B$4:B96)*1</f>
        <v>93</v>
      </c>
      <c r="B96" s="90" t="s">
        <v>90</v>
      </c>
      <c r="C96" s="90" t="s">
        <v>128</v>
      </c>
      <c r="D96" s="10" t="s">
        <v>495</v>
      </c>
      <c r="E96" s="90" t="s">
        <v>102</v>
      </c>
      <c r="F96" s="92" t="s">
        <v>19</v>
      </c>
      <c r="G96" s="10">
        <v>4490.6660000000002</v>
      </c>
      <c r="H96" s="10">
        <v>6203.6779999999999</v>
      </c>
      <c r="I96" s="23">
        <v>0.72387154845883395</v>
      </c>
      <c r="J96" s="90" t="s">
        <v>96</v>
      </c>
      <c r="K96" s="108" t="s">
        <v>176</v>
      </c>
    </row>
    <row r="97" spans="1:11" ht="20.100000000000001" customHeight="1" x14ac:dyDescent="0.2">
      <c r="A97" s="8">
        <f>SUBTOTAL(103,$B$4:B97)*1</f>
        <v>94</v>
      </c>
      <c r="B97" s="90" t="s">
        <v>90</v>
      </c>
      <c r="C97" s="90" t="s">
        <v>128</v>
      </c>
      <c r="D97" s="10" t="s">
        <v>498</v>
      </c>
      <c r="E97" s="90" t="s">
        <v>102</v>
      </c>
      <c r="F97" s="92" t="s">
        <v>19</v>
      </c>
      <c r="G97" s="10">
        <v>5337.3239999999996</v>
      </c>
      <c r="H97" s="10">
        <v>7343.3159999999998</v>
      </c>
      <c r="I97" s="23">
        <v>0.72682749863957896</v>
      </c>
      <c r="J97" s="90" t="s">
        <v>96</v>
      </c>
      <c r="K97" s="108" t="s">
        <v>176</v>
      </c>
    </row>
    <row r="98" spans="1:11" ht="20.100000000000001" customHeight="1" x14ac:dyDescent="0.2">
      <c r="A98" s="8">
        <f>SUBTOTAL(103,$B$4:B98)*1</f>
        <v>95</v>
      </c>
      <c r="B98" s="90" t="s">
        <v>90</v>
      </c>
      <c r="C98" s="90" t="s">
        <v>128</v>
      </c>
      <c r="D98" s="10" t="s">
        <v>501</v>
      </c>
      <c r="E98" s="90" t="s">
        <v>94</v>
      </c>
      <c r="F98" s="92" t="s">
        <v>19</v>
      </c>
      <c r="G98" s="10">
        <v>1374.67</v>
      </c>
      <c r="H98" s="10">
        <v>1739.4490000000001</v>
      </c>
      <c r="I98" s="23">
        <v>0.79029048853976203</v>
      </c>
      <c r="J98" s="90" t="s">
        <v>96</v>
      </c>
      <c r="K98" s="108" t="s">
        <v>176</v>
      </c>
    </row>
    <row r="99" spans="1:11" ht="20.100000000000001" customHeight="1" x14ac:dyDescent="0.2">
      <c r="A99" s="8">
        <f>SUBTOTAL(103,$B$4:B99)*1</f>
        <v>96</v>
      </c>
      <c r="B99" s="90" t="s">
        <v>90</v>
      </c>
      <c r="C99" s="90" t="s">
        <v>128</v>
      </c>
      <c r="D99" s="10" t="s">
        <v>520</v>
      </c>
      <c r="E99" s="90" t="s">
        <v>94</v>
      </c>
      <c r="F99" s="92" t="s">
        <v>19</v>
      </c>
      <c r="G99" s="10">
        <v>1299.598</v>
      </c>
      <c r="H99" s="10">
        <v>1698.9649999999999</v>
      </c>
      <c r="I99" s="23">
        <v>0.764935122265615</v>
      </c>
      <c r="J99" s="90" t="s">
        <v>96</v>
      </c>
      <c r="K99" s="108" t="s">
        <v>176</v>
      </c>
    </row>
    <row r="100" spans="1:11" ht="20.100000000000001" customHeight="1" x14ac:dyDescent="0.2">
      <c r="A100" s="8">
        <f>SUBTOTAL(103,$B$4:B100)*1</f>
        <v>97</v>
      </c>
      <c r="B100" s="90" t="s">
        <v>90</v>
      </c>
      <c r="C100" s="90" t="s">
        <v>128</v>
      </c>
      <c r="D100" s="10" t="s">
        <v>522</v>
      </c>
      <c r="E100" s="90" t="s">
        <v>102</v>
      </c>
      <c r="F100" s="90" t="s">
        <v>19</v>
      </c>
      <c r="G100" s="10">
        <v>5371.3339999999998</v>
      </c>
      <c r="H100" s="10">
        <v>7356.973</v>
      </c>
      <c r="I100" s="23">
        <v>0.73010108913000005</v>
      </c>
      <c r="J100" s="90" t="s">
        <v>96</v>
      </c>
      <c r="K100" s="108" t="s">
        <v>176</v>
      </c>
    </row>
    <row r="101" spans="1:11" ht="20.100000000000001" customHeight="1" x14ac:dyDescent="0.2">
      <c r="A101" s="8">
        <f>SUBTOTAL(103,$B$4:B101)*1</f>
        <v>98</v>
      </c>
      <c r="B101" s="90" t="s">
        <v>90</v>
      </c>
      <c r="C101" s="90" t="s">
        <v>128</v>
      </c>
      <c r="D101" s="10" t="s">
        <v>542</v>
      </c>
      <c r="E101" s="90" t="s">
        <v>102</v>
      </c>
      <c r="F101" s="92" t="s">
        <v>19</v>
      </c>
      <c r="G101" s="10">
        <v>4921.3639999999996</v>
      </c>
      <c r="H101" s="10">
        <v>6845.5280000000002</v>
      </c>
      <c r="I101" s="23">
        <v>0.71891664163816105</v>
      </c>
      <c r="J101" s="90" t="s">
        <v>96</v>
      </c>
      <c r="K101" s="108" t="s">
        <v>176</v>
      </c>
    </row>
    <row r="102" spans="1:11" ht="20.100000000000001" customHeight="1" x14ac:dyDescent="0.2">
      <c r="A102" s="8">
        <f>SUBTOTAL(103,$B$4:B102)*1</f>
        <v>99</v>
      </c>
      <c r="B102" s="90" t="s">
        <v>90</v>
      </c>
      <c r="C102" s="90" t="s">
        <v>128</v>
      </c>
      <c r="D102" s="10" t="s">
        <v>554</v>
      </c>
      <c r="E102" s="90" t="s">
        <v>102</v>
      </c>
      <c r="F102" s="90" t="s">
        <v>19</v>
      </c>
      <c r="G102" s="10">
        <v>4469.4709999999995</v>
      </c>
      <c r="H102" s="10">
        <v>6159.1970000000001</v>
      </c>
      <c r="I102" s="23">
        <v>0.72565806873850602</v>
      </c>
      <c r="J102" s="90" t="s">
        <v>96</v>
      </c>
      <c r="K102" s="108" t="s">
        <v>176</v>
      </c>
    </row>
    <row r="103" spans="1:11" ht="20.100000000000001" customHeight="1" x14ac:dyDescent="0.2">
      <c r="A103" s="8">
        <f>SUBTOTAL(103,$B$4:B103)*1</f>
        <v>100</v>
      </c>
      <c r="B103" s="90" t="s">
        <v>90</v>
      </c>
      <c r="C103" s="90" t="s">
        <v>128</v>
      </c>
      <c r="D103" s="10" t="s">
        <v>596</v>
      </c>
      <c r="E103" s="90" t="s">
        <v>102</v>
      </c>
      <c r="F103" s="90" t="s">
        <v>19</v>
      </c>
      <c r="G103" s="10">
        <v>5589.3559999999998</v>
      </c>
      <c r="H103" s="10">
        <v>7594.2169999999996</v>
      </c>
      <c r="I103" s="23">
        <v>0.73600161807333098</v>
      </c>
      <c r="J103" s="90" t="s">
        <v>96</v>
      </c>
      <c r="K103" s="108" t="s">
        <v>176</v>
      </c>
    </row>
    <row r="104" spans="1:11" ht="20.100000000000001" customHeight="1" x14ac:dyDescent="0.2">
      <c r="A104" s="8">
        <f>SUBTOTAL(103,$B$4:B104)*1</f>
        <v>101</v>
      </c>
      <c r="B104" s="90" t="s">
        <v>90</v>
      </c>
      <c r="C104" s="90" t="s">
        <v>128</v>
      </c>
      <c r="D104" s="10" t="s">
        <v>597</v>
      </c>
      <c r="E104" s="90" t="s">
        <v>102</v>
      </c>
      <c r="F104" s="90" t="s">
        <v>19</v>
      </c>
      <c r="G104" s="10">
        <v>5715.2640000000001</v>
      </c>
      <c r="H104" s="10">
        <v>7695.05</v>
      </c>
      <c r="I104" s="23">
        <v>0.74271954048381805</v>
      </c>
      <c r="J104" s="90" t="s">
        <v>96</v>
      </c>
      <c r="K104" s="108" t="s">
        <v>176</v>
      </c>
    </row>
    <row r="105" spans="1:11" ht="20.100000000000001" customHeight="1" x14ac:dyDescent="0.2">
      <c r="A105" s="8">
        <f>SUBTOTAL(103,$B$4:B105)*1</f>
        <v>102</v>
      </c>
      <c r="B105" s="90" t="s">
        <v>90</v>
      </c>
      <c r="C105" s="90" t="s">
        <v>128</v>
      </c>
      <c r="D105" s="10" t="s">
        <v>601</v>
      </c>
      <c r="E105" s="90" t="s">
        <v>94</v>
      </c>
      <c r="F105" s="90" t="s">
        <v>19</v>
      </c>
      <c r="G105" s="10">
        <v>3644.096</v>
      </c>
      <c r="H105" s="10">
        <v>4678.491</v>
      </c>
      <c r="I105" s="23">
        <v>0.77890413810777903</v>
      </c>
      <c r="J105" s="90" t="s">
        <v>96</v>
      </c>
      <c r="K105" s="84"/>
    </row>
    <row r="106" spans="1:11" ht="20.100000000000001" customHeight="1" x14ac:dyDescent="0.2">
      <c r="A106" s="8">
        <f>SUBTOTAL(103,$B$4:B106)*1</f>
        <v>103</v>
      </c>
      <c r="B106" s="90" t="s">
        <v>90</v>
      </c>
      <c r="C106" s="90" t="s">
        <v>128</v>
      </c>
      <c r="D106" s="10" t="s">
        <v>603</v>
      </c>
      <c r="E106" s="90" t="s">
        <v>94</v>
      </c>
      <c r="F106" s="90" t="s">
        <v>19</v>
      </c>
      <c r="G106" s="10">
        <v>3868.0390000000002</v>
      </c>
      <c r="H106" s="10">
        <v>5155.9960000000001</v>
      </c>
      <c r="I106" s="23">
        <v>0.75020209480379696</v>
      </c>
      <c r="J106" s="90" t="s">
        <v>96</v>
      </c>
      <c r="K106" s="108" t="s">
        <v>176</v>
      </c>
    </row>
    <row r="107" spans="1:11" ht="20.100000000000001" customHeight="1" x14ac:dyDescent="0.2">
      <c r="A107" s="8">
        <f>SUBTOTAL(103,$B$4:B107)*1</f>
        <v>104</v>
      </c>
      <c r="B107" s="90" t="s">
        <v>90</v>
      </c>
      <c r="C107" s="90" t="s">
        <v>128</v>
      </c>
      <c r="D107" s="10" t="s">
        <v>642</v>
      </c>
      <c r="E107" s="90" t="s">
        <v>94</v>
      </c>
      <c r="F107" s="90" t="s">
        <v>19</v>
      </c>
      <c r="G107" s="10">
        <v>2182.7440000000001</v>
      </c>
      <c r="H107" s="10">
        <v>2832.4549999999999</v>
      </c>
      <c r="I107" s="23">
        <v>0.77061912722355697</v>
      </c>
      <c r="J107" s="90" t="s">
        <v>96</v>
      </c>
      <c r="K107" s="84"/>
    </row>
    <row r="108" spans="1:11" ht="20.100000000000001" customHeight="1" x14ac:dyDescent="0.2">
      <c r="A108" s="8">
        <f>SUBTOTAL(103,$B$4:B108)*1</f>
        <v>105</v>
      </c>
      <c r="B108" s="90" t="s">
        <v>90</v>
      </c>
      <c r="C108" s="90" t="s">
        <v>128</v>
      </c>
      <c r="D108" s="10" t="s">
        <v>644</v>
      </c>
      <c r="E108" s="90" t="s">
        <v>94</v>
      </c>
      <c r="F108" s="90" t="s">
        <v>19</v>
      </c>
      <c r="G108" s="10">
        <v>855.00400000000002</v>
      </c>
      <c r="H108" s="10">
        <v>1131.8510000000001</v>
      </c>
      <c r="I108" s="23">
        <v>0.755403317221083</v>
      </c>
      <c r="J108" s="90" t="s">
        <v>96</v>
      </c>
      <c r="K108" s="108" t="s">
        <v>176</v>
      </c>
    </row>
    <row r="109" spans="1:11" ht="20.100000000000001" customHeight="1" x14ac:dyDescent="0.2">
      <c r="A109" s="8">
        <f>SUBTOTAL(103,$B$4:B109)*1</f>
        <v>106</v>
      </c>
      <c r="B109" s="90" t="s">
        <v>90</v>
      </c>
      <c r="C109" s="90" t="s">
        <v>529</v>
      </c>
      <c r="D109" s="10" t="s">
        <v>530</v>
      </c>
      <c r="E109" s="90" t="s">
        <v>102</v>
      </c>
      <c r="F109" s="92" t="s">
        <v>98</v>
      </c>
      <c r="G109" s="10">
        <v>219.559</v>
      </c>
      <c r="H109" s="10">
        <v>935.97500000000002</v>
      </c>
      <c r="I109" s="23">
        <v>0.234577846630519</v>
      </c>
      <c r="J109" s="90" t="s">
        <v>99</v>
      </c>
      <c r="K109" s="108" t="s">
        <v>176</v>
      </c>
    </row>
    <row r="110" spans="1:11" ht="20.100000000000001" customHeight="1" x14ac:dyDescent="0.2">
      <c r="A110" s="8">
        <f>SUBTOTAL(103,$B$4:B110)*1</f>
        <v>107</v>
      </c>
      <c r="B110" s="90" t="s">
        <v>91</v>
      </c>
      <c r="C110" s="90" t="s">
        <v>121</v>
      </c>
      <c r="D110" s="10" t="s">
        <v>481</v>
      </c>
      <c r="E110" s="90" t="s">
        <v>102</v>
      </c>
      <c r="F110" s="92" t="s">
        <v>19</v>
      </c>
      <c r="G110" s="10">
        <v>3511.5140000000001</v>
      </c>
      <c r="H110" s="10">
        <v>4962.326</v>
      </c>
      <c r="I110" s="23">
        <v>0.70763468583079803</v>
      </c>
      <c r="J110" s="90" t="s">
        <v>96</v>
      </c>
      <c r="K110" s="108" t="s">
        <v>176</v>
      </c>
    </row>
    <row r="111" spans="1:11" ht="20.100000000000001" customHeight="1" x14ac:dyDescent="0.2">
      <c r="A111" s="8">
        <f>SUBTOTAL(103,$B$4:B111)*1</f>
        <v>108</v>
      </c>
      <c r="B111" s="90" t="s">
        <v>91</v>
      </c>
      <c r="C111" s="90" t="s">
        <v>121</v>
      </c>
      <c r="D111" s="10" t="s">
        <v>485</v>
      </c>
      <c r="E111" s="90" t="s">
        <v>102</v>
      </c>
      <c r="F111" s="92" t="s">
        <v>19</v>
      </c>
      <c r="G111" s="10">
        <v>3314.2359999999999</v>
      </c>
      <c r="H111" s="10">
        <v>5240.7389999999996</v>
      </c>
      <c r="I111" s="23">
        <v>0.63239859874723803</v>
      </c>
      <c r="J111" s="90" t="s">
        <v>96</v>
      </c>
      <c r="K111" s="108" t="s">
        <v>176</v>
      </c>
    </row>
    <row r="112" spans="1:11" ht="20.100000000000001" customHeight="1" x14ac:dyDescent="0.2">
      <c r="A112" s="8">
        <f>SUBTOTAL(103,$B$4:B112)*1</f>
        <v>109</v>
      </c>
      <c r="B112" s="90" t="s">
        <v>91</v>
      </c>
      <c r="C112" s="90" t="s">
        <v>121</v>
      </c>
      <c r="D112" s="10" t="s">
        <v>494</v>
      </c>
      <c r="E112" s="90" t="s">
        <v>102</v>
      </c>
      <c r="F112" s="92" t="s">
        <v>19</v>
      </c>
      <c r="G112" s="10">
        <v>3209.6489999999999</v>
      </c>
      <c r="H112" s="10">
        <v>4642.8429999999998</v>
      </c>
      <c r="I112" s="23">
        <v>0.691311121224646</v>
      </c>
      <c r="J112" s="90" t="s">
        <v>96</v>
      </c>
      <c r="K112" s="108" t="s">
        <v>176</v>
      </c>
    </row>
    <row r="113" spans="1:11" ht="20.100000000000001" customHeight="1" x14ac:dyDescent="0.2">
      <c r="A113" s="8">
        <f>SUBTOTAL(103,$B$4:B113)*1</f>
        <v>110</v>
      </c>
      <c r="B113" s="90" t="s">
        <v>91</v>
      </c>
      <c r="C113" s="90" t="s">
        <v>121</v>
      </c>
      <c r="D113" s="10" t="s">
        <v>521</v>
      </c>
      <c r="E113" s="90" t="s">
        <v>102</v>
      </c>
      <c r="F113" s="92" t="s">
        <v>19</v>
      </c>
      <c r="G113" s="10">
        <v>3654.8690000000001</v>
      </c>
      <c r="H113" s="10">
        <v>4671.0370000000003</v>
      </c>
      <c r="I113" s="23">
        <v>0.78245344663294303</v>
      </c>
      <c r="J113" s="90" t="s">
        <v>96</v>
      </c>
      <c r="K113" s="84"/>
    </row>
    <row r="114" spans="1:11" ht="20.100000000000001" customHeight="1" x14ac:dyDescent="0.2">
      <c r="A114" s="8">
        <f>SUBTOTAL(103,$B$4:B114)*1</f>
        <v>111</v>
      </c>
      <c r="B114" s="90" t="s">
        <v>91</v>
      </c>
      <c r="C114" s="90" t="s">
        <v>121</v>
      </c>
      <c r="D114" s="10" t="s">
        <v>545</v>
      </c>
      <c r="E114" s="90" t="s">
        <v>102</v>
      </c>
      <c r="F114" s="92" t="s">
        <v>19</v>
      </c>
      <c r="G114" s="10">
        <v>3831.9589999999998</v>
      </c>
      <c r="H114" s="10">
        <v>5282.5609999999997</v>
      </c>
      <c r="I114" s="23">
        <v>0.72539796511578403</v>
      </c>
      <c r="J114" s="90" t="s">
        <v>96</v>
      </c>
      <c r="K114" s="108" t="s">
        <v>176</v>
      </c>
    </row>
    <row r="115" spans="1:11" ht="20.100000000000001" customHeight="1" x14ac:dyDescent="0.2">
      <c r="A115" s="8">
        <f>SUBTOTAL(103,$B$4:B115)*1</f>
        <v>112</v>
      </c>
      <c r="B115" s="90" t="s">
        <v>91</v>
      </c>
      <c r="C115" s="90" t="s">
        <v>121</v>
      </c>
      <c r="D115" s="10" t="s">
        <v>551</v>
      </c>
      <c r="E115" s="90" t="s">
        <v>102</v>
      </c>
      <c r="F115" s="92" t="s">
        <v>19</v>
      </c>
      <c r="G115" s="10">
        <v>3595.7150000000001</v>
      </c>
      <c r="H115" s="10">
        <v>5061.2719999999999</v>
      </c>
      <c r="I115" s="23">
        <v>0.71043702057506497</v>
      </c>
      <c r="J115" s="90" t="s">
        <v>96</v>
      </c>
      <c r="K115" s="108" t="s">
        <v>176</v>
      </c>
    </row>
    <row r="116" spans="1:11" ht="20.100000000000001" customHeight="1" x14ac:dyDescent="0.2">
      <c r="A116" s="8">
        <f>SUBTOTAL(103,$B$4:B116)*1</f>
        <v>113</v>
      </c>
      <c r="B116" s="90" t="s">
        <v>91</v>
      </c>
      <c r="C116" s="90" t="s">
        <v>121</v>
      </c>
      <c r="D116" s="10" t="s">
        <v>580</v>
      </c>
      <c r="E116" s="90" t="s">
        <v>102</v>
      </c>
      <c r="F116" s="90" t="s">
        <v>19</v>
      </c>
      <c r="G116" s="10">
        <v>4018.3910000000001</v>
      </c>
      <c r="H116" s="10">
        <v>5349.0559999999996</v>
      </c>
      <c r="I116" s="23">
        <v>0.75123367562426002</v>
      </c>
      <c r="J116" s="90" t="s">
        <v>96</v>
      </c>
      <c r="K116" s="108" t="s">
        <v>176</v>
      </c>
    </row>
    <row r="117" spans="1:11" ht="20.100000000000001" customHeight="1" x14ac:dyDescent="0.2">
      <c r="A117" s="8">
        <f>SUBTOTAL(103,$B$4:B117)*1</f>
        <v>114</v>
      </c>
      <c r="B117" s="90" t="s">
        <v>91</v>
      </c>
      <c r="C117" s="90" t="s">
        <v>121</v>
      </c>
      <c r="D117" s="10" t="s">
        <v>582</v>
      </c>
      <c r="E117" s="90" t="s">
        <v>94</v>
      </c>
      <c r="F117" s="90" t="s">
        <v>19</v>
      </c>
      <c r="G117" s="10">
        <v>3353.1840000000002</v>
      </c>
      <c r="H117" s="10">
        <v>4517.0240000000003</v>
      </c>
      <c r="I117" s="23">
        <v>0.74234363155918603</v>
      </c>
      <c r="J117" s="90" t="s">
        <v>96</v>
      </c>
      <c r="K117" s="84"/>
    </row>
    <row r="118" spans="1:11" ht="20.100000000000001" customHeight="1" x14ac:dyDescent="0.2">
      <c r="A118" s="8">
        <f>SUBTOTAL(103,$B$4:B118)*1</f>
        <v>115</v>
      </c>
      <c r="B118" s="90" t="s">
        <v>91</v>
      </c>
      <c r="C118" s="90" t="s">
        <v>121</v>
      </c>
      <c r="D118" s="10" t="s">
        <v>583</v>
      </c>
      <c r="E118" s="90" t="s">
        <v>94</v>
      </c>
      <c r="F118" s="90" t="s">
        <v>19</v>
      </c>
      <c r="G118" s="10">
        <v>4415.3980000000001</v>
      </c>
      <c r="H118" s="10">
        <v>5566.4040000000005</v>
      </c>
      <c r="I118" s="23">
        <v>0.79322269817282398</v>
      </c>
      <c r="J118" s="90" t="s">
        <v>96</v>
      </c>
      <c r="K118" s="84"/>
    </row>
    <row r="119" spans="1:11" ht="20.100000000000001" customHeight="1" x14ac:dyDescent="0.2">
      <c r="A119" s="8">
        <f>SUBTOTAL(103,$B$4:B119)*1</f>
        <v>116</v>
      </c>
      <c r="B119" s="90" t="s">
        <v>91</v>
      </c>
      <c r="C119" s="90" t="s">
        <v>121</v>
      </c>
      <c r="D119" s="10" t="s">
        <v>586</v>
      </c>
      <c r="E119" s="90" t="s">
        <v>102</v>
      </c>
      <c r="F119" s="90" t="s">
        <v>19</v>
      </c>
      <c r="G119" s="10">
        <v>3698.105</v>
      </c>
      <c r="H119" s="10">
        <v>5116.7160000000003</v>
      </c>
      <c r="I119" s="23">
        <v>0.72274970899303403</v>
      </c>
      <c r="J119" s="90" t="s">
        <v>96</v>
      </c>
      <c r="K119" s="108" t="s">
        <v>176</v>
      </c>
    </row>
    <row r="120" spans="1:11" ht="20.100000000000001" customHeight="1" x14ac:dyDescent="0.2">
      <c r="A120" s="8">
        <f>SUBTOTAL(103,$B$4:B120)*1</f>
        <v>117</v>
      </c>
      <c r="B120" s="90" t="s">
        <v>91</v>
      </c>
      <c r="C120" s="90" t="s">
        <v>121</v>
      </c>
      <c r="D120" s="10" t="s">
        <v>605</v>
      </c>
      <c r="E120" s="90" t="s">
        <v>94</v>
      </c>
      <c r="F120" s="90" t="s">
        <v>19</v>
      </c>
      <c r="G120" s="10">
        <v>4174.55</v>
      </c>
      <c r="H120" s="10">
        <v>5423.9849999999997</v>
      </c>
      <c r="I120" s="23">
        <v>0.76964630248793098</v>
      </c>
      <c r="J120" s="90" t="s">
        <v>96</v>
      </c>
      <c r="K120" s="84"/>
    </row>
    <row r="121" spans="1:11" ht="20.100000000000001" customHeight="1" x14ac:dyDescent="0.2">
      <c r="A121" s="8">
        <f>SUBTOTAL(103,$B$4:B121)*1</f>
        <v>118</v>
      </c>
      <c r="B121" s="90" t="s">
        <v>91</v>
      </c>
      <c r="C121" s="90" t="s">
        <v>121</v>
      </c>
      <c r="D121" s="10" t="s">
        <v>611</v>
      </c>
      <c r="E121" s="90" t="s">
        <v>102</v>
      </c>
      <c r="F121" s="90" t="s">
        <v>19</v>
      </c>
      <c r="G121" s="10">
        <v>4405.442</v>
      </c>
      <c r="H121" s="10">
        <v>5800.527</v>
      </c>
      <c r="I121" s="23">
        <v>0.75948995668841801</v>
      </c>
      <c r="J121" s="90" t="s">
        <v>96</v>
      </c>
      <c r="K121" s="108" t="s">
        <v>176</v>
      </c>
    </row>
    <row r="122" spans="1:11" ht="20.100000000000001" customHeight="1" x14ac:dyDescent="0.2">
      <c r="A122" s="8">
        <f>SUBTOTAL(103,$B$4:B122)*1</f>
        <v>119</v>
      </c>
      <c r="B122" s="90" t="s">
        <v>91</v>
      </c>
      <c r="C122" s="90" t="s">
        <v>121</v>
      </c>
      <c r="D122" s="10" t="s">
        <v>614</v>
      </c>
      <c r="E122" s="90" t="s">
        <v>102</v>
      </c>
      <c r="F122" s="90" t="s">
        <v>19</v>
      </c>
      <c r="G122" s="10">
        <v>3997.3470000000002</v>
      </c>
      <c r="H122" s="10">
        <v>5356.0739999999996</v>
      </c>
      <c r="I122" s="23">
        <v>0.74632034583540097</v>
      </c>
      <c r="J122" s="90" t="s">
        <v>96</v>
      </c>
      <c r="K122" s="108" t="s">
        <v>176</v>
      </c>
    </row>
    <row r="123" spans="1:11" ht="20.100000000000001" customHeight="1" x14ac:dyDescent="0.2">
      <c r="A123" s="8">
        <f>SUBTOTAL(103,$B$4:B123)*1</f>
        <v>120</v>
      </c>
      <c r="B123" s="90" t="s">
        <v>91</v>
      </c>
      <c r="C123" s="90" t="s">
        <v>121</v>
      </c>
      <c r="D123" s="10" t="s">
        <v>615</v>
      </c>
      <c r="E123" s="90" t="s">
        <v>102</v>
      </c>
      <c r="F123" s="90" t="s">
        <v>19</v>
      </c>
      <c r="G123" s="10">
        <v>3951.1790000000001</v>
      </c>
      <c r="H123" s="10">
        <v>5565.4080000000004</v>
      </c>
      <c r="I123" s="23">
        <v>0.70995316066674696</v>
      </c>
      <c r="J123" s="90" t="s">
        <v>96</v>
      </c>
      <c r="K123" s="108" t="s">
        <v>176</v>
      </c>
    </row>
    <row r="124" spans="1:11" ht="20.100000000000001" customHeight="1" x14ac:dyDescent="0.2">
      <c r="A124" s="8">
        <f>SUBTOTAL(103,$B$4:B124)*1</f>
        <v>121</v>
      </c>
      <c r="B124" s="90" t="s">
        <v>91</v>
      </c>
      <c r="C124" s="90" t="s">
        <v>121</v>
      </c>
      <c r="D124" s="10" t="s">
        <v>636</v>
      </c>
      <c r="E124" s="90" t="s">
        <v>102</v>
      </c>
      <c r="F124" s="90" t="s">
        <v>19</v>
      </c>
      <c r="G124" s="10">
        <v>1912.3710000000001</v>
      </c>
      <c r="H124" s="10">
        <v>2427.8910000000001</v>
      </c>
      <c r="I124" s="23">
        <v>0.78766756827221696</v>
      </c>
      <c r="J124" s="90" t="s">
        <v>96</v>
      </c>
      <c r="K124" s="84"/>
    </row>
    <row r="125" spans="1:11" ht="20.100000000000001" customHeight="1" x14ac:dyDescent="0.2">
      <c r="A125" s="8">
        <f>SUBTOTAL(103,$B$4:B125)*1</f>
        <v>122</v>
      </c>
      <c r="B125" s="90" t="s">
        <v>91</v>
      </c>
      <c r="C125" s="90" t="s">
        <v>121</v>
      </c>
      <c r="D125" s="10" t="s">
        <v>637</v>
      </c>
      <c r="E125" s="90" t="s">
        <v>102</v>
      </c>
      <c r="F125" s="90" t="s">
        <v>19</v>
      </c>
      <c r="G125" s="10">
        <v>4579.884</v>
      </c>
      <c r="H125" s="10">
        <v>6210.4139999999998</v>
      </c>
      <c r="I125" s="23">
        <v>0.73745228578964295</v>
      </c>
      <c r="J125" s="90" t="s">
        <v>96</v>
      </c>
      <c r="K125" s="108" t="s">
        <v>176</v>
      </c>
    </row>
    <row r="126" spans="1:11" ht="20.100000000000001" customHeight="1" x14ac:dyDescent="0.2">
      <c r="A126" s="8">
        <f>SUBTOTAL(103,$B$4:B126)*1</f>
        <v>123</v>
      </c>
      <c r="B126" s="90" t="s">
        <v>91</v>
      </c>
      <c r="C126" s="90" t="s">
        <v>121</v>
      </c>
      <c r="D126" s="10" t="s">
        <v>638</v>
      </c>
      <c r="E126" s="90" t="s">
        <v>102</v>
      </c>
      <c r="F126" s="90" t="s">
        <v>19</v>
      </c>
      <c r="G126" s="10">
        <v>4874.7240000000002</v>
      </c>
      <c r="H126" s="10">
        <v>7478.3029999999999</v>
      </c>
      <c r="I126" s="23">
        <v>0.65184895557187195</v>
      </c>
      <c r="J126" s="90" t="s">
        <v>96</v>
      </c>
      <c r="K126" s="108" t="s">
        <v>176</v>
      </c>
    </row>
    <row r="127" spans="1:11" ht="20.100000000000001" customHeight="1" x14ac:dyDescent="0.2">
      <c r="A127" s="8">
        <f>SUBTOTAL(103,$B$4:B127)*1</f>
        <v>124</v>
      </c>
      <c r="B127" s="90" t="s">
        <v>91</v>
      </c>
      <c r="C127" s="90" t="s">
        <v>121</v>
      </c>
      <c r="D127" s="10" t="s">
        <v>660</v>
      </c>
      <c r="E127" s="90" t="s">
        <v>102</v>
      </c>
      <c r="F127" s="90" t="s">
        <v>19</v>
      </c>
      <c r="G127" s="10">
        <v>3271.49</v>
      </c>
      <c r="H127" s="10">
        <v>4580.058</v>
      </c>
      <c r="I127" s="23">
        <v>0.71429008104264202</v>
      </c>
      <c r="J127" s="90" t="s">
        <v>96</v>
      </c>
      <c r="K127" s="108" t="s">
        <v>176</v>
      </c>
    </row>
    <row r="128" spans="1:11" ht="20.100000000000001" customHeight="1" x14ac:dyDescent="0.2">
      <c r="A128" s="8">
        <f>SUBTOTAL(103,$B$4:B128)*1</f>
        <v>125</v>
      </c>
      <c r="B128" s="90" t="s">
        <v>91</v>
      </c>
      <c r="C128" s="90" t="s">
        <v>121</v>
      </c>
      <c r="D128" s="10" t="s">
        <v>662</v>
      </c>
      <c r="E128" s="90" t="s">
        <v>102</v>
      </c>
      <c r="F128" s="90" t="s">
        <v>19</v>
      </c>
      <c r="G128" s="10">
        <v>3560.0569999999998</v>
      </c>
      <c r="H128" s="10">
        <v>4849.3419999999996</v>
      </c>
      <c r="I128" s="23">
        <v>0.73413197089419502</v>
      </c>
      <c r="J128" s="90" t="s">
        <v>96</v>
      </c>
      <c r="K128" s="108" t="s">
        <v>176</v>
      </c>
    </row>
    <row r="129" spans="1:11" ht="20.100000000000001" customHeight="1" x14ac:dyDescent="0.2">
      <c r="A129" s="8">
        <f>SUBTOTAL(103,$B$4:B129)*1</f>
        <v>126</v>
      </c>
      <c r="B129" s="90" t="s">
        <v>91</v>
      </c>
      <c r="C129" s="90" t="s">
        <v>121</v>
      </c>
      <c r="D129" s="10" t="s">
        <v>671</v>
      </c>
      <c r="E129" s="90" t="s">
        <v>102</v>
      </c>
      <c r="F129" s="92" t="s">
        <v>19</v>
      </c>
      <c r="G129" s="10">
        <v>3415.9180000000001</v>
      </c>
      <c r="H129" s="10">
        <v>4899.3360000000002</v>
      </c>
      <c r="I129" s="23">
        <v>0.69722060295517596</v>
      </c>
      <c r="J129" s="90" t="s">
        <v>96</v>
      </c>
      <c r="K129" s="108" t="s">
        <v>176</v>
      </c>
    </row>
    <row r="130" spans="1:11" ht="20.100000000000001" customHeight="1" x14ac:dyDescent="0.2">
      <c r="A130" s="8">
        <f>SUBTOTAL(103,$B$4:B130)*1</f>
        <v>127</v>
      </c>
      <c r="B130" s="90" t="s">
        <v>91</v>
      </c>
      <c r="C130" s="90" t="s">
        <v>342</v>
      </c>
      <c r="D130" s="10" t="s">
        <v>534</v>
      </c>
      <c r="E130" s="90" t="s">
        <v>102</v>
      </c>
      <c r="F130" s="92" t="s">
        <v>19</v>
      </c>
      <c r="G130" s="10">
        <v>56.738999999999997</v>
      </c>
      <c r="H130" s="10">
        <v>180.303</v>
      </c>
      <c r="I130" s="23">
        <v>0.31468694364486399</v>
      </c>
      <c r="J130" s="90" t="s">
        <v>96</v>
      </c>
      <c r="K130" s="84"/>
    </row>
    <row r="131" spans="1:11" ht="20.100000000000001" customHeight="1" x14ac:dyDescent="0.2">
      <c r="A131" s="8">
        <f>SUBTOTAL(103,$B$4:B131)*1</f>
        <v>128</v>
      </c>
      <c r="B131" s="90" t="s">
        <v>91</v>
      </c>
      <c r="C131" s="90" t="s">
        <v>624</v>
      </c>
      <c r="D131" s="10" t="s">
        <v>625</v>
      </c>
      <c r="E131" s="90" t="s">
        <v>102</v>
      </c>
      <c r="F131" s="90" t="s">
        <v>19</v>
      </c>
      <c r="G131" s="10">
        <v>0.71799999999999997</v>
      </c>
      <c r="H131" s="10">
        <v>69.533000000000001</v>
      </c>
      <c r="I131" s="23">
        <v>1.0326032243682901E-2</v>
      </c>
      <c r="J131" s="90" t="s">
        <v>96</v>
      </c>
      <c r="K131" s="84"/>
    </row>
    <row r="132" spans="1:11" ht="20.100000000000001" customHeight="1" x14ac:dyDescent="0.2">
      <c r="A132" s="8">
        <f>SUBTOTAL(103,$B$4:B132)*1</f>
        <v>129</v>
      </c>
      <c r="B132" s="90" t="s">
        <v>91</v>
      </c>
      <c r="C132" s="90" t="s">
        <v>486</v>
      </c>
      <c r="D132" s="10" t="s">
        <v>487</v>
      </c>
      <c r="E132" s="90" t="s">
        <v>102</v>
      </c>
      <c r="F132" s="92" t="s">
        <v>20</v>
      </c>
      <c r="G132" s="10">
        <v>1618.7819999999999</v>
      </c>
      <c r="H132" s="10">
        <v>2603.453</v>
      </c>
      <c r="I132" s="23">
        <v>0.62178268630161504</v>
      </c>
      <c r="J132" s="90" t="s">
        <v>115</v>
      </c>
      <c r="K132" s="84"/>
    </row>
    <row r="133" spans="1:11" ht="20.100000000000001" customHeight="1" x14ac:dyDescent="0.2">
      <c r="A133" s="8">
        <f>SUBTOTAL(103,$B$4:B133)*1</f>
        <v>130</v>
      </c>
      <c r="B133" s="90" t="s">
        <v>91</v>
      </c>
      <c r="C133" s="90" t="s">
        <v>584</v>
      </c>
      <c r="D133" s="10" t="s">
        <v>585</v>
      </c>
      <c r="E133" s="90" t="s">
        <v>102</v>
      </c>
      <c r="F133" s="90" t="s">
        <v>20</v>
      </c>
      <c r="G133" s="10">
        <v>311.35500000000002</v>
      </c>
      <c r="H133" s="10">
        <v>447.22199999999998</v>
      </c>
      <c r="I133" s="23">
        <v>0.69619786146477602</v>
      </c>
      <c r="J133" s="90" t="s">
        <v>96</v>
      </c>
      <c r="K133" s="84"/>
    </row>
    <row r="134" spans="1:11" ht="20.100000000000001" customHeight="1" x14ac:dyDescent="0.2">
      <c r="A134" s="8">
        <f>SUBTOTAL(103,$B$4:B134)*1</f>
        <v>131</v>
      </c>
      <c r="B134" s="90" t="s">
        <v>91</v>
      </c>
      <c r="C134" s="90" t="s">
        <v>584</v>
      </c>
      <c r="D134" s="10" t="s">
        <v>616</v>
      </c>
      <c r="E134" s="90" t="s">
        <v>94</v>
      </c>
      <c r="F134" s="90" t="s">
        <v>20</v>
      </c>
      <c r="G134" s="10">
        <v>1167.088</v>
      </c>
      <c r="H134" s="10">
        <v>1505.537</v>
      </c>
      <c r="I134" s="23">
        <v>0.77519715556641899</v>
      </c>
      <c r="J134" s="90" t="s">
        <v>96</v>
      </c>
      <c r="K134" s="84"/>
    </row>
    <row r="135" spans="1:11" ht="20.100000000000001" customHeight="1" x14ac:dyDescent="0.2">
      <c r="A135" s="8">
        <f>SUBTOTAL(103,$B$4:B135)*1</f>
        <v>132</v>
      </c>
      <c r="B135" s="90" t="s">
        <v>92</v>
      </c>
      <c r="C135" s="90" t="s">
        <v>634</v>
      </c>
      <c r="D135" s="10" t="s">
        <v>635</v>
      </c>
      <c r="E135" s="90" t="s">
        <v>94</v>
      </c>
      <c r="F135" s="92" t="s">
        <v>20</v>
      </c>
      <c r="G135" s="10">
        <v>3461.4679999999998</v>
      </c>
      <c r="H135" s="10">
        <v>4588.2340000000004</v>
      </c>
      <c r="I135" s="23">
        <v>0.75442272560640999</v>
      </c>
      <c r="J135" s="90" t="s">
        <v>131</v>
      </c>
      <c r="K135" s="84"/>
    </row>
    <row r="136" spans="1:11" ht="20.100000000000001" customHeight="1" x14ac:dyDescent="0.2">
      <c r="A136" s="8">
        <f>SUBTOTAL(103,$B$4:B136)*1</f>
        <v>133</v>
      </c>
      <c r="B136" s="90" t="s">
        <v>92</v>
      </c>
      <c r="C136" s="90" t="s">
        <v>523</v>
      </c>
      <c r="D136" s="10" t="s">
        <v>524</v>
      </c>
      <c r="E136" s="90" t="s">
        <v>94</v>
      </c>
      <c r="F136" s="92" t="s">
        <v>98</v>
      </c>
      <c r="G136" s="10">
        <v>273.42899999999997</v>
      </c>
      <c r="H136" s="10">
        <v>347.98500000000001</v>
      </c>
      <c r="I136" s="23">
        <v>0.78574938574938602</v>
      </c>
      <c r="J136" s="90" t="s">
        <v>115</v>
      </c>
      <c r="K136" s="84"/>
    </row>
    <row r="137" spans="1:11" ht="20.100000000000001" customHeight="1" x14ac:dyDescent="0.2">
      <c r="A137" s="8">
        <f>SUBTOTAL(103,$B$4:B137)*1</f>
        <v>134</v>
      </c>
      <c r="B137" s="90" t="s">
        <v>92</v>
      </c>
      <c r="C137" s="90" t="s">
        <v>561</v>
      </c>
      <c r="D137" s="10" t="s">
        <v>562</v>
      </c>
      <c r="E137" s="90" t="s">
        <v>94</v>
      </c>
      <c r="F137" s="92" t="s">
        <v>98</v>
      </c>
      <c r="G137" s="10">
        <v>96.396000000000001</v>
      </c>
      <c r="H137" s="10">
        <v>122.745</v>
      </c>
      <c r="I137" s="23">
        <v>0.78533545154588802</v>
      </c>
      <c r="J137" s="90" t="s">
        <v>115</v>
      </c>
      <c r="K137" s="84"/>
    </row>
    <row r="138" spans="1:11" ht="20.100000000000001" customHeight="1" x14ac:dyDescent="0.2">
      <c r="A138" s="8">
        <f>SUBTOTAL(103,$B$4:B138)*1</f>
        <v>135</v>
      </c>
      <c r="B138" s="90" t="s">
        <v>92</v>
      </c>
      <c r="C138" s="90" t="s">
        <v>608</v>
      </c>
      <c r="D138" s="10" t="s">
        <v>609</v>
      </c>
      <c r="E138" s="90" t="s">
        <v>94</v>
      </c>
      <c r="F138" s="90" t="s">
        <v>19</v>
      </c>
      <c r="G138" s="10">
        <v>36.747</v>
      </c>
      <c r="H138" s="10">
        <v>613.43499999999995</v>
      </c>
      <c r="I138" s="23">
        <v>5.9903657274201799E-2</v>
      </c>
      <c r="J138" s="90" t="s">
        <v>107</v>
      </c>
      <c r="K138" s="84"/>
    </row>
    <row r="139" spans="1:11" ht="20.100000000000001" customHeight="1" x14ac:dyDescent="0.2">
      <c r="A139" s="8">
        <f>SUBTOTAL(103,$B$4:B139)*1</f>
        <v>136</v>
      </c>
      <c r="B139" s="90" t="s">
        <v>85</v>
      </c>
      <c r="C139" s="90" t="s">
        <v>591</v>
      </c>
      <c r="D139" s="10" t="s">
        <v>592</v>
      </c>
      <c r="E139" s="90" t="s">
        <v>94</v>
      </c>
      <c r="F139" s="92" t="s">
        <v>98</v>
      </c>
      <c r="G139" s="10">
        <v>291.12400000000002</v>
      </c>
      <c r="H139" s="10">
        <v>372.98899999999998</v>
      </c>
      <c r="I139" s="23">
        <v>0.78051631549455902</v>
      </c>
      <c r="J139" s="90" t="s">
        <v>484</v>
      </c>
      <c r="K139" s="84"/>
    </row>
    <row r="140" spans="1:11" ht="20.100000000000001" customHeight="1" x14ac:dyDescent="0.2">
      <c r="A140" s="8">
        <f>SUBTOTAL(103,$B$4:B140)*1</f>
        <v>137</v>
      </c>
      <c r="B140" s="90" t="s">
        <v>85</v>
      </c>
      <c r="C140" s="90" t="s">
        <v>656</v>
      </c>
      <c r="D140" s="10" t="s">
        <v>657</v>
      </c>
      <c r="E140" s="90" t="s">
        <v>102</v>
      </c>
      <c r="F140" s="90" t="s">
        <v>20</v>
      </c>
      <c r="G140" s="10">
        <v>41.097999999999999</v>
      </c>
      <c r="H140" s="10">
        <v>56.604999999999997</v>
      </c>
      <c r="I140" s="23">
        <v>0.72604893560639505</v>
      </c>
      <c r="J140" s="90" t="s">
        <v>96</v>
      </c>
      <c r="K140" s="84"/>
    </row>
    <row r="141" spans="1:11" ht="20.100000000000001" customHeight="1" x14ac:dyDescent="0.2">
      <c r="A141" s="8">
        <f>SUBTOTAL(103,$B$4:B141)*1</f>
        <v>138</v>
      </c>
      <c r="B141" s="90" t="s">
        <v>83</v>
      </c>
      <c r="C141" s="90" t="s">
        <v>482</v>
      </c>
      <c r="D141" s="10" t="s">
        <v>483</v>
      </c>
      <c r="E141" s="90" t="s">
        <v>94</v>
      </c>
      <c r="F141" s="92" t="s">
        <v>98</v>
      </c>
      <c r="G141" s="10">
        <v>87.018000000000001</v>
      </c>
      <c r="H141" s="10">
        <v>1210.8800000000001</v>
      </c>
      <c r="I141" s="23">
        <v>7.1863438160676502E-2</v>
      </c>
      <c r="J141" s="90" t="s">
        <v>484</v>
      </c>
      <c r="K141" s="84"/>
    </row>
    <row r="142" spans="1:11" ht="20.100000000000001" customHeight="1" x14ac:dyDescent="0.2">
      <c r="A142" s="8">
        <f>SUBTOTAL(103,$B$4:B142)*1</f>
        <v>139</v>
      </c>
      <c r="B142" s="90" t="s">
        <v>83</v>
      </c>
      <c r="C142" s="90" t="s">
        <v>482</v>
      </c>
      <c r="D142" s="10" t="s">
        <v>598</v>
      </c>
      <c r="E142" s="90" t="s">
        <v>94</v>
      </c>
      <c r="F142" s="92" t="s">
        <v>98</v>
      </c>
      <c r="G142" s="10">
        <v>254.52699999999999</v>
      </c>
      <c r="H142" s="10">
        <v>1358.8620000000001</v>
      </c>
      <c r="I142" s="23">
        <v>0.18730893939193199</v>
      </c>
      <c r="J142" s="90" t="s">
        <v>484</v>
      </c>
      <c r="K142" s="108" t="s">
        <v>176</v>
      </c>
    </row>
    <row r="143" spans="1:11" ht="20.100000000000001" customHeight="1" x14ac:dyDescent="0.2">
      <c r="A143" s="8">
        <f>SUBTOTAL(103,$B$4:B143)*1</f>
        <v>140</v>
      </c>
      <c r="B143" s="90" t="s">
        <v>83</v>
      </c>
      <c r="C143" s="90" t="s">
        <v>362</v>
      </c>
      <c r="D143" s="10" t="s">
        <v>533</v>
      </c>
      <c r="E143" s="90" t="s">
        <v>94</v>
      </c>
      <c r="F143" s="92" t="s">
        <v>98</v>
      </c>
      <c r="G143" s="10">
        <v>173.31800000000001</v>
      </c>
      <c r="H143" s="10">
        <v>251.78399999999999</v>
      </c>
      <c r="I143" s="23">
        <v>0.68835986401042204</v>
      </c>
      <c r="J143" s="90" t="s">
        <v>104</v>
      </c>
      <c r="K143" s="84"/>
    </row>
  </sheetData>
  <autoFilter ref="A3:K146" xr:uid="{00000000-0001-0000-0700-000000000000}"/>
  <sortState xmlns:xlrd2="http://schemas.microsoft.com/office/spreadsheetml/2017/richdata2" ref="B4:J143">
    <sortCondition ref="B4:B143" customList="成都市,绵阳市,自贡市,攀枝花市,泸州市,德阳市,广元市,遂宁市,内江市,乐山市,资阳市,宜宾市,南充市,达州市,雅安市,阿坝州,甘孜州,凉山州,广安市,巴中市,眉山市,四川省"/>
    <sortCondition ref="C4:C143"/>
  </sortState>
  <phoneticPr fontId="41" type="noConversion"/>
  <conditionalFormatting sqref="D1:D2 D4:D1048576">
    <cfRule type="duplicateValues" dxfId="1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</vt:i4>
      </vt:variant>
    </vt:vector>
  </HeadingPairs>
  <TitlesOfParts>
    <vt:vector size="12" baseType="lpstr">
      <vt:lpstr>市州月运行表</vt:lpstr>
      <vt:lpstr>入网率</vt:lpstr>
      <vt:lpstr>上线率</vt:lpstr>
      <vt:lpstr>数据合格率</vt:lpstr>
      <vt:lpstr>轨迹完整率</vt:lpstr>
      <vt:lpstr>漂移率</vt:lpstr>
      <vt:lpstr>两客一危未上线车辆明细</vt:lpstr>
      <vt:lpstr>两客一危连续两月未上线车辆明细</vt:lpstr>
      <vt:lpstr>两客一危轨迹完整率低于80%车辆明细</vt:lpstr>
      <vt:lpstr>两客一危高速通行次数</vt:lpstr>
      <vt:lpstr>两客一危高速公路通行明细</vt:lpstr>
      <vt:lpstr>轨迹完整率!Print_Titles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倪 琴</cp:lastModifiedBy>
  <cp:lastPrinted>2023-02-11T19:38:00Z</cp:lastPrinted>
  <dcterms:created xsi:type="dcterms:W3CDTF">2018-12-20T23:01:00Z</dcterms:created>
  <dcterms:modified xsi:type="dcterms:W3CDTF">2025-02-06T06:55:24Z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B94230B84B41C9FBDAABB96632C9C640_42</vt:lpwstr>
  </property>
</Properties>
</file>